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5" windowHeight="8640" activeTab="6"/>
  </bookViews>
  <sheets>
    <sheet name="Комп" sheetId="1" r:id="rId1"/>
    <sheet name="Антитер." sheetId="2" r:id="rId2"/>
    <sheet name="местн" sheetId="3" r:id="rId3"/>
    <sheet name="пожарн." sheetId="4" r:id="rId4"/>
    <sheet name="Субв." sheetId="5" r:id="rId5"/>
    <sheet name="энергосб." sheetId="6" r:id="rId6"/>
    <sheet name="Свод" sheetId="7" r:id="rId7"/>
  </sheets>
  <definedNames/>
  <calcPr fullCalcOnLoad="1" refMode="R1C1"/>
</workbook>
</file>

<file path=xl/sharedStrings.xml><?xml version="1.0" encoding="utf-8"?>
<sst xmlns="http://schemas.openxmlformats.org/spreadsheetml/2006/main" count="2479" uniqueCount="190">
  <si>
    <t>коды бюджетной классификации</t>
  </si>
  <si>
    <t>раздел</t>
  </si>
  <si>
    <t>подраздел</t>
  </si>
  <si>
    <t>КОСГУ по кодам расходов</t>
  </si>
  <si>
    <t>Наименование расходов</t>
  </si>
  <si>
    <t>Оплата труда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</si>
  <si>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</si>
  <si>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</si>
  <si>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</si>
  <si>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</si>
  <si>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услуги:</t>
  </si>
  <si>
    <t>Аренда</t>
  </si>
  <si>
    <t>Услуги по содержанию имущества:</t>
  </si>
  <si>
    <t>Прочие работы и услуги</t>
  </si>
  <si>
    <t>Прочие расходы</t>
  </si>
  <si>
    <t>Увеличение  нефинансовых  активов</t>
  </si>
  <si>
    <t>Увеличение материальных запасов:</t>
  </si>
  <si>
    <t>ВСЕГО:</t>
  </si>
  <si>
    <t>целевая статья</t>
  </si>
  <si>
    <t>"У Т В Е Р Ж Д А Ю"</t>
  </si>
  <si>
    <t>_____________</t>
  </si>
  <si>
    <t>Утверждено по бюджету на год</t>
  </si>
  <si>
    <t>вид расхода</t>
  </si>
  <si>
    <t>код доп. Классификации</t>
  </si>
  <si>
    <t>- налог на имущество</t>
  </si>
  <si>
    <t>- иные выплаты, связанные с оплатой труда</t>
  </si>
  <si>
    <t>- Суточные при командировках</t>
  </si>
  <si>
    <t>- компенсационные выплаты за книгоиздательскую продукцию</t>
  </si>
  <si>
    <t>- иные услуги связи</t>
  </si>
  <si>
    <t>М221.01</t>
  </si>
  <si>
    <t>- услуги интернет-провайдеров</t>
  </si>
  <si>
    <t>М221.02</t>
  </si>
  <si>
    <t>-  оплата иных транспортных услуг</t>
  </si>
  <si>
    <t>М222.01</t>
  </si>
  <si>
    <t>- оплата проезда по служебным командировкам</t>
  </si>
  <si>
    <t>М222.02</t>
  </si>
  <si>
    <t>- оплата иных коммунальных услуг</t>
  </si>
  <si>
    <t>223</t>
  </si>
  <si>
    <t>М223.01</t>
  </si>
  <si>
    <t>- оплата потребления электроэнергии</t>
  </si>
  <si>
    <t>М223.02</t>
  </si>
  <si>
    <t>- оплата потребления газа</t>
  </si>
  <si>
    <t>М223.03</t>
  </si>
  <si>
    <t>- оплата потребления водоснабжения</t>
  </si>
  <si>
    <t>М223.04</t>
  </si>
  <si>
    <t>- оплата услуг водоотведения</t>
  </si>
  <si>
    <t>М223.05</t>
  </si>
  <si>
    <t>- оплата отопления, горячего водоснабжения, услуг по подогреву холодной воды</t>
  </si>
  <si>
    <t>М223.06</t>
  </si>
  <si>
    <t>- иная арендная плата</t>
  </si>
  <si>
    <t>М224.01</t>
  </si>
  <si>
    <t>- арендная плата за пользование транспортных средств</t>
  </si>
  <si>
    <t>М224.02</t>
  </si>
  <si>
    <t>- оплата иных работ, услуг по содержанию имущества</t>
  </si>
  <si>
    <t>225</t>
  </si>
  <si>
    <t>М225.01</t>
  </si>
  <si>
    <t>- установка и монтаж локальных вычислительных сетей, систем охранной и пожарной сигнализации, видеонаблюдения, контроля доступа</t>
  </si>
  <si>
    <t>М225.02</t>
  </si>
  <si>
    <t>- текущий ремонт нефинансовых активов</t>
  </si>
  <si>
    <t>М225.03</t>
  </si>
  <si>
    <t>- капитальный ремонт и реставрация нефинансовых активов</t>
  </si>
  <si>
    <t>М225.04</t>
  </si>
  <si>
    <t>- содержание в чистоте помещений, зданий, дворов, иного имущества</t>
  </si>
  <si>
    <t>М225.05</t>
  </si>
  <si>
    <t>- пусконалодные работы, техническое обслуживание</t>
  </si>
  <si>
    <t>М225.06</t>
  </si>
  <si>
    <t>- иные работы, услуги, относящиеся к прочим</t>
  </si>
  <si>
    <t>-услуги по страхованию имущества, гражданской ответственности и здоровья</t>
  </si>
  <si>
    <t>М226.01</t>
  </si>
  <si>
    <t>М226.02</t>
  </si>
  <si>
    <t>- услуги по охране</t>
  </si>
  <si>
    <t>М226.06</t>
  </si>
  <si>
    <t>- услуги по найму жилого помещения при служебных командировках</t>
  </si>
  <si>
    <t>М226.07</t>
  </si>
  <si>
    <t>- услуги по проведению инвентаризации и паспортизации зданий, сооружений, других основных средств</t>
  </si>
  <si>
    <t>М226.08</t>
  </si>
  <si>
    <t>- услуги по предоставлению правовых баз</t>
  </si>
  <si>
    <t>М226.09</t>
  </si>
  <si>
    <t>- услуги по обеспечению пожарной безопасности</t>
  </si>
  <si>
    <t>М226.10</t>
  </si>
  <si>
    <t>- научно-исследовательские, опытно-конструкторские, опытно-технологические, геолого-разведочные работы, услуги по типовому проектированию, проектные и изыскательские работы</t>
  </si>
  <si>
    <t>М226.11</t>
  </si>
  <si>
    <t>- услуги по проведению энергоаудита</t>
  </si>
  <si>
    <t>М226.12</t>
  </si>
  <si>
    <t>- услуги по созданию информационной системы энергосбережения</t>
  </si>
  <si>
    <t>М226.13</t>
  </si>
  <si>
    <t>Обслуживание муниципального долга</t>
  </si>
  <si>
    <t>- иные расходы по обслуживанию муниципального долга</t>
  </si>
  <si>
    <t>М231.01</t>
  </si>
  <si>
    <t>- обслуживание долговых обязательств по бюджетным кредитам</t>
  </si>
  <si>
    <t>М231.02</t>
  </si>
  <si>
    <t>- обслуживание долговых обязательств по кредитам в коммерческих банках</t>
  </si>
  <si>
    <t>М231.03</t>
  </si>
  <si>
    <t>Социальное обеспечение</t>
  </si>
  <si>
    <t>- иные виды социального обеспечения</t>
  </si>
  <si>
    <t>М260.01</t>
  </si>
  <si>
    <t>- дополнительное ежемесячное обеспечение к пенсиям муниципальных служащих</t>
  </si>
  <si>
    <t>М260.10</t>
  </si>
  <si>
    <t>- компенсация части родительской платы в детских дошкольных учреждениях</t>
  </si>
  <si>
    <t>М260.11</t>
  </si>
  <si>
    <t>- иные прочие расходы</t>
  </si>
  <si>
    <t>М290.01</t>
  </si>
  <si>
    <t>- поошрительные выплаты спортсменам-победителям и призерам спортивных соревнований</t>
  </si>
  <si>
    <t>М290.02</t>
  </si>
  <si>
    <t>- увеличение стоимости иных основных средств</t>
  </si>
  <si>
    <t>М310.01</t>
  </si>
  <si>
    <t>-приобретение зданий, сооружений, жилых и нежилых помещений</t>
  </si>
  <si>
    <t>М310.02</t>
  </si>
  <si>
    <t>- приобретение транспортных средств</t>
  </si>
  <si>
    <t>М310.03</t>
  </si>
  <si>
    <t>- приобретение медицинского оборудования</t>
  </si>
  <si>
    <t>М 310.04</t>
  </si>
  <si>
    <t>- приобретение мебели</t>
  </si>
  <si>
    <t>М310.05</t>
  </si>
  <si>
    <t>- приобретение (изготовление) оборудования</t>
  </si>
  <si>
    <t>М310.06</t>
  </si>
  <si>
    <t>- увеличение стоимости иных материальных запасов</t>
  </si>
  <si>
    <t>М340.01</t>
  </si>
  <si>
    <t>- приобретение медикаментов</t>
  </si>
  <si>
    <t>М340.02</t>
  </si>
  <si>
    <t>- приобретение продуктов питания</t>
  </si>
  <si>
    <t>М340.03</t>
  </si>
  <si>
    <t>- приобретение горюче-смазочных материалов</t>
  </si>
  <si>
    <t>М340.04</t>
  </si>
  <si>
    <t>- приобретение запасных частей</t>
  </si>
  <si>
    <t>М340.05</t>
  </si>
  <si>
    <t>(должность)</t>
  </si>
  <si>
    <t>М 290.04</t>
  </si>
  <si>
    <t>- уплата прочих налогов, сборов и иных платежей</t>
  </si>
  <si>
    <t>Гл. бухгалтер</t>
  </si>
  <si>
    <t>Детские сады</t>
  </si>
  <si>
    <t>10</t>
  </si>
  <si>
    <t>04</t>
  </si>
  <si>
    <t xml:space="preserve">                           Родительская плата</t>
  </si>
  <si>
    <t>9862165</t>
  </si>
  <si>
    <t>БЮДЖЕТНАЯ СМЕТА НА 2015г.</t>
  </si>
  <si>
    <t>"____" _______________ 2015г.</t>
  </si>
  <si>
    <t xml:space="preserve">                     Подпрограмма "Антитеррористическая защита"</t>
  </si>
  <si>
    <t>03</t>
  </si>
  <si>
    <t>14</t>
  </si>
  <si>
    <t>0231113</t>
  </si>
  <si>
    <t xml:space="preserve">                             Детские сады местный бюджет</t>
  </si>
  <si>
    <t>07</t>
  </si>
  <si>
    <t>01</t>
  </si>
  <si>
    <t xml:space="preserve">                                      Подпрограмма "Пожарная безопасность"</t>
  </si>
  <si>
    <t>0211111</t>
  </si>
  <si>
    <t>Ш</t>
  </si>
  <si>
    <t xml:space="preserve">                                     МП "Энергосбережение"</t>
  </si>
  <si>
    <t>0111002</t>
  </si>
  <si>
    <t>(роспись)</t>
  </si>
  <si>
    <t>0712124</t>
  </si>
  <si>
    <t>0716601</t>
  </si>
  <si>
    <t>Р.233.2124</t>
  </si>
  <si>
    <t>СУБВЕНЦИЯ ДЕТСКИЕ САДЫ</t>
  </si>
  <si>
    <t>Кайтукова М.Л.    ____________</t>
  </si>
  <si>
    <t>Гегаева М.Ш.</t>
  </si>
  <si>
    <t xml:space="preserve">Заведующая МКДОУ д/с №7 "Березка" с.К-Урсдон   </t>
  </si>
  <si>
    <t>Гегаева  М.Ш.</t>
  </si>
  <si>
    <t>Кайтукова М.Л.   ____________</t>
  </si>
  <si>
    <t>Кайтукова М.Л.  ____________</t>
  </si>
  <si>
    <t xml:space="preserve">                   </t>
  </si>
  <si>
    <t>071 01 21240</t>
  </si>
  <si>
    <t>071 02 66010</t>
  </si>
  <si>
    <t>Р.233.2124/211</t>
  </si>
  <si>
    <t>Р.233.2124/213</t>
  </si>
  <si>
    <t>М212</t>
  </si>
  <si>
    <t>М212.01</t>
  </si>
  <si>
    <t>М212.02</t>
  </si>
  <si>
    <t>М212.03</t>
  </si>
  <si>
    <t>0710121240</t>
  </si>
  <si>
    <t>Р.233.2124/340</t>
  </si>
  <si>
    <t>076 01 21650</t>
  </si>
  <si>
    <t>Р.233.2165/262</t>
  </si>
  <si>
    <t>226.01</t>
  </si>
  <si>
    <t>М 290.01</t>
  </si>
  <si>
    <t>011110</t>
  </si>
  <si>
    <t>МП  пожарная безопасность</t>
  </si>
  <si>
    <t>МП "АНТИТЕРРОР"</t>
  </si>
  <si>
    <t>Бухгалтер</t>
  </si>
  <si>
    <t>Оплата труда (субвенция)</t>
  </si>
  <si>
    <t>увеличение стоимости иных материальных запасов</t>
  </si>
  <si>
    <t>Оплата труда (местный бюджет)</t>
  </si>
  <si>
    <t>М211</t>
  </si>
  <si>
    <t>М213</t>
  </si>
  <si>
    <t>" 01 "  января   2019г.</t>
  </si>
  <si>
    <t>МП Пожарная беопасность</t>
  </si>
  <si>
    <t>0100111110</t>
  </si>
  <si>
    <t>МП Антитеррор</t>
  </si>
  <si>
    <t>0210111130</t>
  </si>
  <si>
    <t>БЮДЖЕТНАЯ СМЕТА МКДОУ детский сад №7 "Березка" на  2019г.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</si>
</sst>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vertAlign val="superscript"/>
      <sz val="10"/>
      <name val="Arial Cyr"/>
      <family val="0"/>
    </font>
    <font>
      <vertAlign val="superscript"/>
      <sz val="10"/>
      <name val="Arial Cyr"/>
      <family val="0"/>
    </font>
    <font>
      <b/>
      <sz val="8"/>
      <name val="Arial Cyr"/>
      <family val="0"/>
    </font>
    <font>
      <b/>
      <u val="single"/>
      <sz val="12"/>
      <name val="Arial Cyr"/>
      <family val="0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49" fontId="3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4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49" fontId="8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49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vertical="top" wrapText="1"/>
    </xf>
    <xf numFmtId="0" fontId="9" fillId="0" borderId="0" xfId="0" applyFont="1" applyAlignment="1">
      <alignment/>
    </xf>
    <xf numFmtId="49" fontId="8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vertical="center" wrapText="1"/>
    </xf>
    <xf numFmtId="2" fontId="8" fillId="0" borderId="10" xfId="0" applyNumberFormat="1" applyFont="1" applyBorder="1" applyAlignment="1">
      <alignment vertical="center" wrapText="1"/>
    </xf>
    <xf numFmtId="2" fontId="4" fillId="0" borderId="10" xfId="0" applyNumberFormat="1" applyFont="1" applyBorder="1" applyAlignment="1">
      <alignment wrapText="1"/>
    </xf>
    <xf numFmtId="2" fontId="8" fillId="0" borderId="10" xfId="0" applyNumberFormat="1" applyFont="1" applyBorder="1" applyAlignment="1">
      <alignment wrapText="1"/>
    </xf>
    <xf numFmtId="2" fontId="8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wrapText="1"/>
    </xf>
    <xf numFmtId="2" fontId="4" fillId="33" borderId="1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/>
    </xf>
    <xf numFmtId="2" fontId="9" fillId="33" borderId="10" xfId="0" applyNumberFormat="1" applyFont="1" applyFill="1" applyBorder="1" applyAlignment="1">
      <alignment/>
    </xf>
    <xf numFmtId="2" fontId="4" fillId="33" borderId="10" xfId="0" applyNumberFormat="1" applyFont="1" applyFill="1" applyBorder="1" applyAlignment="1">
      <alignment vertical="center"/>
    </xf>
    <xf numFmtId="2" fontId="0" fillId="0" borderId="0" xfId="0" applyNumberFormat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2" fontId="12" fillId="0" borderId="0" xfId="0" applyNumberFormat="1" applyFont="1" applyAlignment="1">
      <alignment/>
    </xf>
    <xf numFmtId="2" fontId="8" fillId="34" borderId="10" xfId="0" applyNumberFormat="1" applyFont="1" applyFill="1" applyBorder="1" applyAlignment="1">
      <alignment/>
    </xf>
    <xf numFmtId="2" fontId="4" fillId="34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 wrapText="1"/>
    </xf>
    <xf numFmtId="2" fontId="9" fillId="0" borderId="10" xfId="0" applyNumberFormat="1" applyFont="1" applyFill="1" applyBorder="1" applyAlignment="1">
      <alignment/>
    </xf>
    <xf numFmtId="41" fontId="9" fillId="0" borderId="10" xfId="0" applyNumberFormat="1" applyFont="1" applyFill="1" applyBorder="1" applyAlignment="1">
      <alignment/>
    </xf>
    <xf numFmtId="41" fontId="4" fillId="0" borderId="10" xfId="0" applyNumberFormat="1" applyFont="1" applyFill="1" applyBorder="1" applyAlignment="1">
      <alignment/>
    </xf>
    <xf numFmtId="2" fontId="4" fillId="0" borderId="0" xfId="0" applyNumberFormat="1" applyFont="1" applyAlignment="1">
      <alignment/>
    </xf>
    <xf numFmtId="49" fontId="9" fillId="0" borderId="10" xfId="0" applyNumberFormat="1" applyFont="1" applyBorder="1" applyAlignment="1">
      <alignment vertical="top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49" fontId="9" fillId="0" borderId="10" xfId="0" applyNumberFormat="1" applyFont="1" applyBorder="1" applyAlignment="1">
      <alignment horizontal="center"/>
    </xf>
    <xf numFmtId="2" fontId="8" fillId="33" borderId="10" xfId="0" applyNumberFormat="1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vertical="center" wrapText="1"/>
    </xf>
    <xf numFmtId="0" fontId="17" fillId="0" borderId="11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right" vertical="center" wrapText="1"/>
    </xf>
    <xf numFmtId="2" fontId="4" fillId="33" borderId="10" xfId="0" applyNumberFormat="1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wrapText="1"/>
    </xf>
    <xf numFmtId="2" fontId="8" fillId="0" borderId="0" xfId="0" applyNumberFormat="1" applyFont="1" applyAlignment="1">
      <alignment/>
    </xf>
    <xf numFmtId="0" fontId="15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13" fillId="0" borderId="0" xfId="0" applyFont="1" applyAlignment="1">
      <alignment horizontal="right" wrapText="1"/>
    </xf>
    <xf numFmtId="0" fontId="14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2" fillId="0" borderId="0" xfId="0" applyFont="1" applyAlignment="1">
      <alignment horizontal="center"/>
    </xf>
    <xf numFmtId="2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vertical="center" wrapText="1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91"/>
  <sheetViews>
    <sheetView zoomScalePageLayoutView="0" workbookViewId="0" topLeftCell="A34">
      <selection activeCell="B6" sqref="B6:H6"/>
    </sheetView>
  </sheetViews>
  <sheetFormatPr defaultColWidth="9.00390625" defaultRowHeight="12.75"/>
  <cols>
    <col min="1" max="1" width="43.25390625" style="0" customWidth="1"/>
    <col min="2" max="2" width="7.00390625" style="0" customWidth="1"/>
    <col min="3" max="3" width="7.375" style="0" customWidth="1"/>
    <col min="4" max="4" width="9.125" style="0" customWidth="1"/>
    <col min="5" max="5" width="8.375" style="0" customWidth="1"/>
    <col min="6" max="6" width="7.00390625" style="0" customWidth="1"/>
    <col min="7" max="7" width="12.75390625" style="0" customWidth="1"/>
    <col min="8" max="8" width="13.00390625" style="0" customWidth="1"/>
  </cols>
  <sheetData>
    <row r="1" ht="12.75" hidden="1"/>
    <row r="2" spans="1:7" ht="15.75" hidden="1">
      <c r="A2" s="90"/>
      <c r="B2" s="90"/>
      <c r="C2" s="90"/>
      <c r="D2" s="90"/>
      <c r="E2" s="90"/>
      <c r="F2" s="90"/>
      <c r="G2" s="90"/>
    </row>
    <row r="3" spans="1:7" ht="15.75" hidden="1">
      <c r="A3" s="90"/>
      <c r="B3" s="90"/>
      <c r="C3" s="90"/>
      <c r="D3" s="90"/>
      <c r="E3" s="90"/>
      <c r="F3" s="90"/>
      <c r="G3" s="90"/>
    </row>
    <row r="4" spans="1:7" ht="15.75">
      <c r="A4" s="23"/>
      <c r="B4" s="23"/>
      <c r="C4" s="23"/>
      <c r="D4" s="23"/>
      <c r="E4" s="23"/>
      <c r="F4" s="23"/>
      <c r="G4" s="23"/>
    </row>
    <row r="5" spans="1:8" ht="15.75" customHeight="1">
      <c r="A5" s="23"/>
      <c r="B5" s="86" t="s">
        <v>19</v>
      </c>
      <c r="C5" s="87"/>
      <c r="D5" s="87"/>
      <c r="E5" s="87"/>
      <c r="F5" s="87"/>
      <c r="G5" s="87"/>
      <c r="H5" s="87"/>
    </row>
    <row r="6" spans="1:8" ht="15.75" customHeight="1">
      <c r="A6" s="23"/>
      <c r="B6" s="86" t="s">
        <v>156</v>
      </c>
      <c r="C6" s="87"/>
      <c r="D6" s="87"/>
      <c r="E6" s="87"/>
      <c r="F6" s="87"/>
      <c r="G6" s="87"/>
      <c r="H6" s="87"/>
    </row>
    <row r="7" spans="1:8" ht="15.75" customHeight="1">
      <c r="A7" s="23"/>
      <c r="B7" s="84" t="s">
        <v>126</v>
      </c>
      <c r="C7" s="85"/>
      <c r="D7" s="85"/>
      <c r="E7" s="85"/>
      <c r="F7" s="85"/>
      <c r="G7" s="85"/>
      <c r="H7" s="85"/>
    </row>
    <row r="8" spans="1:8" ht="15.75" customHeight="1">
      <c r="A8" s="23"/>
      <c r="B8" s="86" t="s">
        <v>158</v>
      </c>
      <c r="C8" s="87"/>
      <c r="D8" s="87"/>
      <c r="E8" s="87"/>
      <c r="F8" s="87"/>
      <c r="G8" s="87"/>
      <c r="H8" s="87"/>
    </row>
    <row r="9" spans="1:8" ht="15.75" customHeight="1">
      <c r="A9" s="23"/>
      <c r="B9" s="88" t="s">
        <v>149</v>
      </c>
      <c r="C9" s="89"/>
      <c r="D9" s="89"/>
      <c r="E9" s="89"/>
      <c r="F9" s="89"/>
      <c r="G9" s="89"/>
      <c r="H9" s="89"/>
    </row>
    <row r="10" spans="1:8" ht="15.75" customHeight="1">
      <c r="A10" s="23"/>
      <c r="B10" s="86" t="s">
        <v>136</v>
      </c>
      <c r="C10" s="87"/>
      <c r="D10" s="87"/>
      <c r="E10" s="87"/>
      <c r="F10" s="87"/>
      <c r="G10" s="87"/>
      <c r="H10" s="87"/>
    </row>
    <row r="12" spans="2:6" ht="18.75" customHeight="1">
      <c r="B12" s="94" t="s">
        <v>135</v>
      </c>
      <c r="C12" s="94"/>
      <c r="D12" s="94"/>
      <c r="E12" s="94"/>
      <c r="F12" s="94"/>
    </row>
    <row r="13" spans="1:8" ht="15">
      <c r="A13" s="95" t="s">
        <v>133</v>
      </c>
      <c r="B13" s="95"/>
      <c r="C13" s="95"/>
      <c r="D13" s="95"/>
      <c r="E13" s="95"/>
      <c r="F13" s="95"/>
      <c r="G13" s="95"/>
      <c r="H13" s="95"/>
    </row>
    <row r="14" ht="12.75" hidden="1"/>
    <row r="15" spans="1:8" s="1" customFormat="1" ht="23.25" customHeight="1">
      <c r="A15" s="102" t="s">
        <v>4</v>
      </c>
      <c r="B15" s="97" t="s">
        <v>0</v>
      </c>
      <c r="C15" s="98"/>
      <c r="D15" s="98"/>
      <c r="E15" s="98"/>
      <c r="F15" s="98"/>
      <c r="G15" s="99"/>
      <c r="H15" s="100" t="s">
        <v>21</v>
      </c>
    </row>
    <row r="16" spans="1:8" ht="64.5" customHeight="1">
      <c r="A16" s="103"/>
      <c r="B16" s="2" t="s">
        <v>1</v>
      </c>
      <c r="C16" s="2" t="s">
        <v>2</v>
      </c>
      <c r="D16" s="2" t="s">
        <v>18</v>
      </c>
      <c r="E16" s="2" t="s">
        <v>22</v>
      </c>
      <c r="F16" s="2" t="s">
        <v>3</v>
      </c>
      <c r="G16" s="2" t="s">
        <v>23</v>
      </c>
      <c r="H16" s="101"/>
    </row>
    <row r="17" spans="1:8" s="5" customFormat="1" ht="12.75" customHeight="1">
      <c r="A17" s="3">
        <v>1</v>
      </c>
      <c r="B17" s="4">
        <v>2</v>
      </c>
      <c r="C17" s="4">
        <v>3</v>
      </c>
      <c r="D17" s="4">
        <v>4</v>
      </c>
      <c r="E17" s="4"/>
      <c r="F17" s="4">
        <v>5</v>
      </c>
      <c r="G17" s="4">
        <v>6</v>
      </c>
      <c r="H17" s="4">
        <v>7</v>
      </c>
    </row>
    <row r="18" spans="1:8" s="12" customFormat="1" ht="15" customHeight="1">
      <c r="A18" s="7" t="s">
        <v>5</v>
      </c>
      <c r="B18" s="37" t="s">
        <v>131</v>
      </c>
      <c r="C18" s="37" t="s">
        <v>132</v>
      </c>
      <c r="D18" s="37" t="s">
        <v>134</v>
      </c>
      <c r="E18" s="14">
        <v>121</v>
      </c>
      <c r="F18" s="15">
        <v>211</v>
      </c>
      <c r="G18" s="15"/>
      <c r="H18" s="38"/>
    </row>
    <row r="19" spans="1:8" s="12" customFormat="1" ht="15" customHeight="1">
      <c r="A19" s="7" t="s">
        <v>6</v>
      </c>
      <c r="B19" s="37" t="s">
        <v>131</v>
      </c>
      <c r="C19" s="37" t="s">
        <v>132</v>
      </c>
      <c r="D19" s="37" t="s">
        <v>134</v>
      </c>
      <c r="E19" s="14"/>
      <c r="F19" s="15">
        <v>212</v>
      </c>
      <c r="G19" s="15"/>
      <c r="H19" s="38">
        <f>SUM(H20:H22)</f>
        <v>0</v>
      </c>
    </row>
    <row r="20" spans="1:8" s="27" customFormat="1" ht="15" customHeight="1">
      <c r="A20" s="24" t="s">
        <v>25</v>
      </c>
      <c r="B20" s="37" t="s">
        <v>131</v>
      </c>
      <c r="C20" s="37" t="s">
        <v>132</v>
      </c>
      <c r="D20" s="37" t="s">
        <v>134</v>
      </c>
      <c r="E20" s="25">
        <v>122</v>
      </c>
      <c r="F20" s="26">
        <v>212</v>
      </c>
      <c r="G20" s="26"/>
      <c r="H20" s="39"/>
    </row>
    <row r="21" spans="1:8" s="27" customFormat="1" ht="15" customHeight="1">
      <c r="A21" s="24" t="s">
        <v>26</v>
      </c>
      <c r="B21" s="37" t="s">
        <v>131</v>
      </c>
      <c r="C21" s="37" t="s">
        <v>132</v>
      </c>
      <c r="D21" s="37" t="s">
        <v>134</v>
      </c>
      <c r="E21" s="25">
        <v>122</v>
      </c>
      <c r="F21" s="26">
        <v>212</v>
      </c>
      <c r="G21" s="26"/>
      <c r="H21" s="39"/>
    </row>
    <row r="22" spans="1:8" s="27" customFormat="1" ht="15" customHeight="1">
      <c r="A22" s="24" t="s">
        <v>27</v>
      </c>
      <c r="B22" s="37" t="s">
        <v>131</v>
      </c>
      <c r="C22" s="37" t="s">
        <v>132</v>
      </c>
      <c r="D22" s="37" t="s">
        <v>134</v>
      </c>
      <c r="E22" s="25">
        <v>121</v>
      </c>
      <c r="F22" s="26">
        <v>212</v>
      </c>
      <c r="G22" s="26"/>
      <c r="H22" s="39"/>
    </row>
    <row r="23" spans="1:8" s="12" customFormat="1" ht="15" customHeight="1">
      <c r="A23" s="14" t="s">
        <v>7</v>
      </c>
      <c r="B23" s="37" t="s">
        <v>131</v>
      </c>
      <c r="C23" s="37" t="s">
        <v>132</v>
      </c>
      <c r="D23" s="37" t="s">
        <v>134</v>
      </c>
      <c r="E23" s="14">
        <v>121</v>
      </c>
      <c r="F23" s="15">
        <v>213</v>
      </c>
      <c r="G23" s="15"/>
      <c r="H23" s="38"/>
    </row>
    <row r="24" spans="1:8" s="12" customFormat="1" ht="15" customHeight="1">
      <c r="A24" s="10" t="s">
        <v>8</v>
      </c>
      <c r="B24" s="37" t="s">
        <v>131</v>
      </c>
      <c r="C24" s="37" t="s">
        <v>132</v>
      </c>
      <c r="D24" s="37" t="s">
        <v>134</v>
      </c>
      <c r="E24" s="16"/>
      <c r="F24" s="17">
        <v>221</v>
      </c>
      <c r="G24" s="17"/>
      <c r="H24" s="40">
        <f>H26+H25</f>
        <v>0</v>
      </c>
    </row>
    <row r="25" spans="1:8" s="27" customFormat="1" ht="15" customHeight="1">
      <c r="A25" s="28" t="s">
        <v>28</v>
      </c>
      <c r="B25" s="37" t="s">
        <v>131</v>
      </c>
      <c r="C25" s="37" t="s">
        <v>132</v>
      </c>
      <c r="D25" s="37" t="s">
        <v>134</v>
      </c>
      <c r="E25" s="29">
        <v>244</v>
      </c>
      <c r="F25" s="30">
        <v>221</v>
      </c>
      <c r="G25" s="30" t="s">
        <v>29</v>
      </c>
      <c r="H25" s="41"/>
    </row>
    <row r="26" spans="1:8" s="27" customFormat="1" ht="15" customHeight="1">
      <c r="A26" s="28" t="s">
        <v>30</v>
      </c>
      <c r="B26" s="37" t="s">
        <v>131</v>
      </c>
      <c r="C26" s="37" t="s">
        <v>132</v>
      </c>
      <c r="D26" s="37" t="s">
        <v>134</v>
      </c>
      <c r="E26" s="29">
        <v>244</v>
      </c>
      <c r="F26" s="30">
        <v>221</v>
      </c>
      <c r="G26" s="30" t="s">
        <v>31</v>
      </c>
      <c r="H26" s="41"/>
    </row>
    <row r="27" spans="1:8" s="12" customFormat="1" ht="15" customHeight="1">
      <c r="A27" s="10" t="s">
        <v>9</v>
      </c>
      <c r="B27" s="37" t="s">
        <v>131</v>
      </c>
      <c r="C27" s="37" t="s">
        <v>132</v>
      </c>
      <c r="D27" s="37" t="s">
        <v>134</v>
      </c>
      <c r="E27" s="16"/>
      <c r="F27" s="17">
        <v>222</v>
      </c>
      <c r="G27" s="17"/>
      <c r="H27" s="40">
        <f>H29+H28</f>
        <v>0</v>
      </c>
    </row>
    <row r="28" spans="1:8" s="27" customFormat="1" ht="15" customHeight="1">
      <c r="A28" s="28" t="s">
        <v>32</v>
      </c>
      <c r="B28" s="37" t="s">
        <v>131</v>
      </c>
      <c r="C28" s="37" t="s">
        <v>132</v>
      </c>
      <c r="D28" s="37" t="s">
        <v>134</v>
      </c>
      <c r="E28" s="29">
        <v>244</v>
      </c>
      <c r="F28" s="30">
        <v>222</v>
      </c>
      <c r="G28" s="30" t="s">
        <v>33</v>
      </c>
      <c r="H28" s="41"/>
    </row>
    <row r="29" spans="1:8" s="27" customFormat="1" ht="15" customHeight="1">
      <c r="A29" s="28" t="s">
        <v>34</v>
      </c>
      <c r="B29" s="37" t="s">
        <v>131</v>
      </c>
      <c r="C29" s="37" t="s">
        <v>132</v>
      </c>
      <c r="D29" s="37" t="s">
        <v>134</v>
      </c>
      <c r="E29" s="29">
        <v>244</v>
      </c>
      <c r="F29" s="30">
        <v>222</v>
      </c>
      <c r="G29" s="30" t="s">
        <v>35</v>
      </c>
      <c r="H29" s="41"/>
    </row>
    <row r="30" spans="1:8" s="12" customFormat="1" ht="15" customHeight="1">
      <c r="A30" s="10" t="s">
        <v>10</v>
      </c>
      <c r="B30" s="37" t="s">
        <v>131</v>
      </c>
      <c r="C30" s="37" t="s">
        <v>132</v>
      </c>
      <c r="D30" s="37" t="s">
        <v>134</v>
      </c>
      <c r="E30" s="16"/>
      <c r="F30" s="17">
        <v>223</v>
      </c>
      <c r="G30" s="17"/>
      <c r="H30" s="40">
        <f>SUM(H31:H36)</f>
        <v>0</v>
      </c>
    </row>
    <row r="31" spans="1:8" s="27" customFormat="1" ht="15" customHeight="1">
      <c r="A31" s="28" t="s">
        <v>36</v>
      </c>
      <c r="B31" s="37" t="s">
        <v>131</v>
      </c>
      <c r="C31" s="37" t="s">
        <v>132</v>
      </c>
      <c r="D31" s="37" t="s">
        <v>134</v>
      </c>
      <c r="E31" s="29">
        <v>244</v>
      </c>
      <c r="F31" s="31" t="s">
        <v>37</v>
      </c>
      <c r="G31" s="31" t="s">
        <v>38</v>
      </c>
      <c r="H31" s="41"/>
    </row>
    <row r="32" spans="1:8" s="27" customFormat="1" ht="15" customHeight="1">
      <c r="A32" s="28" t="s">
        <v>39</v>
      </c>
      <c r="B32" s="37" t="s">
        <v>131</v>
      </c>
      <c r="C32" s="37" t="s">
        <v>132</v>
      </c>
      <c r="D32" s="37" t="s">
        <v>134</v>
      </c>
      <c r="E32" s="29">
        <v>244</v>
      </c>
      <c r="F32" s="31" t="s">
        <v>37</v>
      </c>
      <c r="G32" s="31" t="s">
        <v>40</v>
      </c>
      <c r="H32" s="41"/>
    </row>
    <row r="33" spans="1:8" s="27" customFormat="1" ht="15" customHeight="1">
      <c r="A33" s="28" t="s">
        <v>41</v>
      </c>
      <c r="B33" s="37" t="s">
        <v>131</v>
      </c>
      <c r="C33" s="37" t="s">
        <v>132</v>
      </c>
      <c r="D33" s="37" t="s">
        <v>134</v>
      </c>
      <c r="E33" s="32">
        <v>244</v>
      </c>
      <c r="F33" s="33" t="s">
        <v>37</v>
      </c>
      <c r="G33" s="33" t="s">
        <v>42</v>
      </c>
      <c r="H33" s="42"/>
    </row>
    <row r="34" spans="1:8" s="27" customFormat="1" ht="15" customHeight="1">
      <c r="A34" s="28" t="s">
        <v>43</v>
      </c>
      <c r="B34" s="37" t="s">
        <v>131</v>
      </c>
      <c r="C34" s="37" t="s">
        <v>132</v>
      </c>
      <c r="D34" s="37" t="s">
        <v>134</v>
      </c>
      <c r="E34" s="32">
        <v>244</v>
      </c>
      <c r="F34" s="33" t="s">
        <v>37</v>
      </c>
      <c r="G34" s="33" t="s">
        <v>44</v>
      </c>
      <c r="H34" s="42"/>
    </row>
    <row r="35" spans="1:8" s="27" customFormat="1" ht="15" customHeight="1">
      <c r="A35" s="28" t="s">
        <v>45</v>
      </c>
      <c r="B35" s="37" t="s">
        <v>131</v>
      </c>
      <c r="C35" s="37" t="s">
        <v>132</v>
      </c>
      <c r="D35" s="37" t="s">
        <v>134</v>
      </c>
      <c r="E35" s="32">
        <v>244</v>
      </c>
      <c r="F35" s="33" t="s">
        <v>37</v>
      </c>
      <c r="G35" s="33" t="s">
        <v>46</v>
      </c>
      <c r="H35" s="42"/>
    </row>
    <row r="36" spans="1:8" s="27" customFormat="1" ht="15" customHeight="1">
      <c r="A36" s="28" t="s">
        <v>47</v>
      </c>
      <c r="B36" s="37" t="s">
        <v>131</v>
      </c>
      <c r="C36" s="37" t="s">
        <v>132</v>
      </c>
      <c r="D36" s="37" t="s">
        <v>134</v>
      </c>
      <c r="E36" s="32">
        <v>244</v>
      </c>
      <c r="F36" s="33" t="s">
        <v>37</v>
      </c>
      <c r="G36" s="33" t="s">
        <v>48</v>
      </c>
      <c r="H36" s="42"/>
    </row>
    <row r="37" spans="1:8" s="12" customFormat="1" ht="15" customHeight="1">
      <c r="A37" s="10" t="s">
        <v>11</v>
      </c>
      <c r="B37" s="37" t="s">
        <v>131</v>
      </c>
      <c r="C37" s="37" t="s">
        <v>132</v>
      </c>
      <c r="D37" s="37" t="s">
        <v>134</v>
      </c>
      <c r="E37" s="10"/>
      <c r="F37" s="11">
        <v>224</v>
      </c>
      <c r="G37" s="11"/>
      <c r="H37" s="43">
        <f>H39+H38</f>
        <v>0</v>
      </c>
    </row>
    <row r="38" spans="1:8" s="27" customFormat="1" ht="15" customHeight="1">
      <c r="A38" s="28" t="s">
        <v>49</v>
      </c>
      <c r="B38" s="37" t="s">
        <v>131</v>
      </c>
      <c r="C38" s="37" t="s">
        <v>132</v>
      </c>
      <c r="D38" s="37" t="s">
        <v>134</v>
      </c>
      <c r="E38" s="32">
        <v>244</v>
      </c>
      <c r="F38" s="22">
        <v>224</v>
      </c>
      <c r="G38" s="22" t="s">
        <v>50</v>
      </c>
      <c r="H38" s="42"/>
    </row>
    <row r="39" spans="1:8" s="27" customFormat="1" ht="15" customHeight="1">
      <c r="A39" s="28" t="s">
        <v>51</v>
      </c>
      <c r="B39" s="37" t="s">
        <v>131</v>
      </c>
      <c r="C39" s="37" t="s">
        <v>132</v>
      </c>
      <c r="D39" s="37" t="s">
        <v>134</v>
      </c>
      <c r="E39" s="32">
        <v>244</v>
      </c>
      <c r="F39" s="22">
        <v>224</v>
      </c>
      <c r="G39" s="22" t="s">
        <v>52</v>
      </c>
      <c r="H39" s="42"/>
    </row>
    <row r="40" spans="1:8" s="12" customFormat="1" ht="15" customHeight="1">
      <c r="A40" s="10" t="s">
        <v>12</v>
      </c>
      <c r="B40" s="37" t="s">
        <v>131</v>
      </c>
      <c r="C40" s="37" t="s">
        <v>132</v>
      </c>
      <c r="D40" s="37" t="s">
        <v>134</v>
      </c>
      <c r="E40" s="10"/>
      <c r="F40" s="11">
        <v>225</v>
      </c>
      <c r="G40" s="11"/>
      <c r="H40" s="43">
        <f>SUM(H41:H46)</f>
        <v>0</v>
      </c>
    </row>
    <row r="41" spans="1:8" s="27" customFormat="1" ht="32.25" customHeight="1">
      <c r="A41" s="34" t="s">
        <v>53</v>
      </c>
      <c r="B41" s="37" t="s">
        <v>131</v>
      </c>
      <c r="C41" s="37" t="s">
        <v>132</v>
      </c>
      <c r="D41" s="37" t="s">
        <v>134</v>
      </c>
      <c r="E41" s="32">
        <v>244</v>
      </c>
      <c r="F41" s="33" t="s">
        <v>54</v>
      </c>
      <c r="G41" s="33" t="s">
        <v>55</v>
      </c>
      <c r="H41" s="42"/>
    </row>
    <row r="42" spans="1:8" s="27" customFormat="1" ht="61.5" customHeight="1">
      <c r="A42" s="34" t="s">
        <v>56</v>
      </c>
      <c r="B42" s="37" t="s">
        <v>131</v>
      </c>
      <c r="C42" s="37" t="s">
        <v>132</v>
      </c>
      <c r="D42" s="37" t="s">
        <v>134</v>
      </c>
      <c r="E42" s="32">
        <v>244</v>
      </c>
      <c r="F42" s="33" t="s">
        <v>54</v>
      </c>
      <c r="G42" s="33" t="s">
        <v>57</v>
      </c>
      <c r="H42" s="42"/>
    </row>
    <row r="43" spans="1:8" s="27" customFormat="1" ht="15" customHeight="1">
      <c r="A43" s="34" t="s">
        <v>58</v>
      </c>
      <c r="B43" s="37" t="s">
        <v>131</v>
      </c>
      <c r="C43" s="37" t="s">
        <v>132</v>
      </c>
      <c r="D43" s="37" t="s">
        <v>134</v>
      </c>
      <c r="E43" s="32">
        <v>244</v>
      </c>
      <c r="F43" s="33" t="s">
        <v>54</v>
      </c>
      <c r="G43" s="33" t="s">
        <v>59</v>
      </c>
      <c r="H43" s="42"/>
    </row>
    <row r="44" spans="1:8" s="27" customFormat="1" ht="33" customHeight="1">
      <c r="A44" s="34" t="s">
        <v>60</v>
      </c>
      <c r="B44" s="37" t="s">
        <v>131</v>
      </c>
      <c r="C44" s="37" t="s">
        <v>132</v>
      </c>
      <c r="D44" s="37" t="s">
        <v>134</v>
      </c>
      <c r="E44" s="32">
        <v>243</v>
      </c>
      <c r="F44" s="33" t="s">
        <v>54</v>
      </c>
      <c r="G44" s="33" t="s">
        <v>61</v>
      </c>
      <c r="H44" s="42"/>
    </row>
    <row r="45" spans="1:8" s="27" customFormat="1" ht="34.5" customHeight="1">
      <c r="A45" s="34" t="s">
        <v>62</v>
      </c>
      <c r="B45" s="37" t="s">
        <v>131</v>
      </c>
      <c r="C45" s="37" t="s">
        <v>132</v>
      </c>
      <c r="D45" s="37" t="s">
        <v>134</v>
      </c>
      <c r="E45" s="32">
        <v>244</v>
      </c>
      <c r="F45" s="33" t="s">
        <v>54</v>
      </c>
      <c r="G45" s="33" t="s">
        <v>63</v>
      </c>
      <c r="H45" s="42"/>
    </row>
    <row r="46" spans="1:8" s="27" customFormat="1" ht="15" customHeight="1">
      <c r="A46" s="34" t="s">
        <v>64</v>
      </c>
      <c r="B46" s="37" t="s">
        <v>131</v>
      </c>
      <c r="C46" s="37" t="s">
        <v>132</v>
      </c>
      <c r="D46" s="37" t="s">
        <v>134</v>
      </c>
      <c r="E46" s="32">
        <v>244</v>
      </c>
      <c r="F46" s="33" t="s">
        <v>54</v>
      </c>
      <c r="G46" s="33" t="s">
        <v>65</v>
      </c>
      <c r="H46" s="42"/>
    </row>
    <row r="47" spans="1:8" s="12" customFormat="1" ht="15" customHeight="1">
      <c r="A47" s="13" t="s">
        <v>13</v>
      </c>
      <c r="B47" s="37" t="s">
        <v>131</v>
      </c>
      <c r="C47" s="37" t="s">
        <v>132</v>
      </c>
      <c r="D47" s="37" t="s">
        <v>134</v>
      </c>
      <c r="E47" s="10"/>
      <c r="F47" s="11">
        <v>226</v>
      </c>
      <c r="G47" s="11"/>
      <c r="H47" s="43"/>
    </row>
    <row r="48" spans="1:8" s="35" customFormat="1" ht="31.5" customHeight="1">
      <c r="A48" s="34" t="s">
        <v>66</v>
      </c>
      <c r="B48" s="37" t="s">
        <v>131</v>
      </c>
      <c r="C48" s="37" t="s">
        <v>132</v>
      </c>
      <c r="D48" s="37" t="s">
        <v>134</v>
      </c>
      <c r="E48" s="32">
        <v>244</v>
      </c>
      <c r="F48" s="22">
        <v>226</v>
      </c>
      <c r="G48" s="22" t="s">
        <v>68</v>
      </c>
      <c r="H48" s="42"/>
    </row>
    <row r="49" spans="1:8" s="35" customFormat="1" ht="32.25" customHeight="1">
      <c r="A49" s="34" t="s">
        <v>67</v>
      </c>
      <c r="B49" s="37" t="s">
        <v>131</v>
      </c>
      <c r="C49" s="37" t="s">
        <v>132</v>
      </c>
      <c r="D49" s="37" t="s">
        <v>134</v>
      </c>
      <c r="E49" s="32">
        <v>244</v>
      </c>
      <c r="F49" s="22">
        <v>226</v>
      </c>
      <c r="G49" s="22" t="s">
        <v>69</v>
      </c>
      <c r="H49" s="44"/>
    </row>
    <row r="50" spans="1:8" s="35" customFormat="1" ht="15" customHeight="1">
      <c r="A50" s="34" t="s">
        <v>70</v>
      </c>
      <c r="B50" s="37" t="s">
        <v>131</v>
      </c>
      <c r="C50" s="37" t="s">
        <v>132</v>
      </c>
      <c r="D50" s="37" t="s">
        <v>134</v>
      </c>
      <c r="E50" s="32">
        <v>244</v>
      </c>
      <c r="F50" s="22">
        <v>226</v>
      </c>
      <c r="G50" s="22" t="s">
        <v>71</v>
      </c>
      <c r="H50" s="44"/>
    </row>
    <row r="51" spans="1:8" s="35" customFormat="1" ht="32.25" customHeight="1">
      <c r="A51" s="34" t="s">
        <v>72</v>
      </c>
      <c r="B51" s="37" t="s">
        <v>131</v>
      </c>
      <c r="C51" s="37" t="s">
        <v>132</v>
      </c>
      <c r="D51" s="37" t="s">
        <v>134</v>
      </c>
      <c r="E51" s="32">
        <v>244</v>
      </c>
      <c r="F51" s="22">
        <v>226</v>
      </c>
      <c r="G51" s="22" t="s">
        <v>73</v>
      </c>
      <c r="H51" s="44"/>
    </row>
    <row r="52" spans="1:8" s="35" customFormat="1" ht="47.25" customHeight="1">
      <c r="A52" s="34" t="s">
        <v>74</v>
      </c>
      <c r="B52" s="37" t="s">
        <v>131</v>
      </c>
      <c r="C52" s="37" t="s">
        <v>132</v>
      </c>
      <c r="D52" s="37" t="s">
        <v>134</v>
      </c>
      <c r="E52" s="32">
        <v>244</v>
      </c>
      <c r="F52" s="22">
        <v>226</v>
      </c>
      <c r="G52" s="22" t="s">
        <v>75</v>
      </c>
      <c r="H52" s="44"/>
    </row>
    <row r="53" spans="1:8" s="35" customFormat="1" ht="15" customHeight="1">
      <c r="A53" s="34" t="s">
        <v>76</v>
      </c>
      <c r="B53" s="37" t="s">
        <v>131</v>
      </c>
      <c r="C53" s="37" t="s">
        <v>132</v>
      </c>
      <c r="D53" s="37" t="s">
        <v>134</v>
      </c>
      <c r="E53" s="32">
        <v>244</v>
      </c>
      <c r="F53" s="22">
        <v>226</v>
      </c>
      <c r="G53" s="22" t="s">
        <v>77</v>
      </c>
      <c r="H53" s="44"/>
    </row>
    <row r="54" spans="1:8" s="35" customFormat="1" ht="33.75" customHeight="1">
      <c r="A54" s="34" t="s">
        <v>78</v>
      </c>
      <c r="B54" s="37" t="s">
        <v>131</v>
      </c>
      <c r="C54" s="37" t="s">
        <v>132</v>
      </c>
      <c r="D54" s="37" t="s">
        <v>134</v>
      </c>
      <c r="E54" s="32">
        <v>244</v>
      </c>
      <c r="F54" s="22">
        <v>226</v>
      </c>
      <c r="G54" s="22" t="s">
        <v>79</v>
      </c>
      <c r="H54" s="44"/>
    </row>
    <row r="55" spans="1:8" s="35" customFormat="1" ht="82.5" customHeight="1">
      <c r="A55" s="34" t="s">
        <v>80</v>
      </c>
      <c r="B55" s="37" t="s">
        <v>131</v>
      </c>
      <c r="C55" s="37" t="s">
        <v>132</v>
      </c>
      <c r="D55" s="37" t="s">
        <v>134</v>
      </c>
      <c r="E55" s="32">
        <v>224</v>
      </c>
      <c r="F55" s="22">
        <v>226</v>
      </c>
      <c r="G55" s="22" t="s">
        <v>81</v>
      </c>
      <c r="H55" s="44"/>
    </row>
    <row r="56" spans="1:8" s="35" customFormat="1" ht="15" customHeight="1">
      <c r="A56" s="34" t="s">
        <v>82</v>
      </c>
      <c r="B56" s="37" t="s">
        <v>131</v>
      </c>
      <c r="C56" s="37" t="s">
        <v>132</v>
      </c>
      <c r="D56" s="37" t="s">
        <v>134</v>
      </c>
      <c r="E56" s="32">
        <v>244</v>
      </c>
      <c r="F56" s="22">
        <v>226</v>
      </c>
      <c r="G56" s="22" t="s">
        <v>83</v>
      </c>
      <c r="H56" s="44"/>
    </row>
    <row r="57" spans="1:8" s="35" customFormat="1" ht="30.75" customHeight="1">
      <c r="A57" s="34" t="s">
        <v>84</v>
      </c>
      <c r="B57" s="37" t="s">
        <v>131</v>
      </c>
      <c r="C57" s="37" t="s">
        <v>132</v>
      </c>
      <c r="D57" s="37" t="s">
        <v>134</v>
      </c>
      <c r="E57" s="32">
        <v>244</v>
      </c>
      <c r="F57" s="22">
        <v>226</v>
      </c>
      <c r="G57" s="22" t="s">
        <v>85</v>
      </c>
      <c r="H57" s="44"/>
    </row>
    <row r="58" spans="1:8" s="12" customFormat="1" ht="16.5" customHeight="1">
      <c r="A58" s="21" t="s">
        <v>86</v>
      </c>
      <c r="B58" s="37" t="s">
        <v>131</v>
      </c>
      <c r="C58" s="37" t="s">
        <v>132</v>
      </c>
      <c r="D58" s="37" t="s">
        <v>134</v>
      </c>
      <c r="E58" s="10"/>
      <c r="F58" s="11">
        <v>231</v>
      </c>
      <c r="G58" s="11"/>
      <c r="H58" s="43"/>
    </row>
    <row r="59" spans="1:8" s="35" customFormat="1" ht="30.75" customHeight="1">
      <c r="A59" s="34" t="s">
        <v>87</v>
      </c>
      <c r="B59" s="37" t="s">
        <v>131</v>
      </c>
      <c r="C59" s="37" t="s">
        <v>132</v>
      </c>
      <c r="D59" s="37" t="s">
        <v>134</v>
      </c>
      <c r="E59" s="32">
        <v>730</v>
      </c>
      <c r="F59" s="22">
        <v>231</v>
      </c>
      <c r="G59" s="22" t="s">
        <v>88</v>
      </c>
      <c r="H59" s="44"/>
    </row>
    <row r="60" spans="1:8" s="35" customFormat="1" ht="30.75" customHeight="1">
      <c r="A60" s="34" t="s">
        <v>89</v>
      </c>
      <c r="B60" s="37" t="s">
        <v>131</v>
      </c>
      <c r="C60" s="37" t="s">
        <v>132</v>
      </c>
      <c r="D60" s="37" t="s">
        <v>134</v>
      </c>
      <c r="E60" s="32">
        <v>730</v>
      </c>
      <c r="F60" s="22">
        <v>231</v>
      </c>
      <c r="G60" s="22" t="s">
        <v>90</v>
      </c>
      <c r="H60" s="44"/>
    </row>
    <row r="61" spans="1:8" s="35" customFormat="1" ht="30.75" customHeight="1">
      <c r="A61" s="34" t="s">
        <v>91</v>
      </c>
      <c r="B61" s="37" t="s">
        <v>131</v>
      </c>
      <c r="C61" s="37" t="s">
        <v>132</v>
      </c>
      <c r="D61" s="37" t="s">
        <v>134</v>
      </c>
      <c r="E61" s="32">
        <v>730</v>
      </c>
      <c r="F61" s="22">
        <v>231</v>
      </c>
      <c r="G61" s="22" t="s">
        <v>92</v>
      </c>
      <c r="H61" s="44"/>
    </row>
    <row r="62" spans="1:8" s="12" customFormat="1" ht="15" customHeight="1">
      <c r="A62" s="20" t="s">
        <v>93</v>
      </c>
      <c r="B62" s="37" t="s">
        <v>131</v>
      </c>
      <c r="C62" s="37" t="s">
        <v>132</v>
      </c>
      <c r="D62" s="37" t="s">
        <v>134</v>
      </c>
      <c r="E62" s="10"/>
      <c r="F62" s="11">
        <v>260</v>
      </c>
      <c r="G62" s="11"/>
      <c r="H62" s="64">
        <f>SUM(H63:H65)</f>
        <v>170000</v>
      </c>
    </row>
    <row r="63" spans="1:8" s="27" customFormat="1" ht="15" customHeight="1">
      <c r="A63" s="28" t="s">
        <v>94</v>
      </c>
      <c r="B63" s="37" t="s">
        <v>131</v>
      </c>
      <c r="C63" s="37" t="s">
        <v>132</v>
      </c>
      <c r="D63" s="37" t="s">
        <v>134</v>
      </c>
      <c r="E63" s="32">
        <v>320</v>
      </c>
      <c r="F63" s="22">
        <v>260</v>
      </c>
      <c r="G63" s="22" t="s">
        <v>95</v>
      </c>
      <c r="H63" s="42"/>
    </row>
    <row r="64" spans="1:8" s="27" customFormat="1" ht="48" customHeight="1">
      <c r="A64" s="28" t="s">
        <v>96</v>
      </c>
      <c r="B64" s="37" t="s">
        <v>131</v>
      </c>
      <c r="C64" s="37" t="s">
        <v>132</v>
      </c>
      <c r="D64" s="37" t="s">
        <v>134</v>
      </c>
      <c r="E64" s="32">
        <v>311</v>
      </c>
      <c r="F64" s="22">
        <v>260</v>
      </c>
      <c r="G64" s="22" t="s">
        <v>97</v>
      </c>
      <c r="H64" s="42"/>
    </row>
    <row r="65" spans="1:8" s="27" customFormat="1" ht="30.75" customHeight="1">
      <c r="A65" s="28" t="s">
        <v>98</v>
      </c>
      <c r="B65" s="37" t="s">
        <v>131</v>
      </c>
      <c r="C65" s="37" t="s">
        <v>132</v>
      </c>
      <c r="D65" s="37" t="s">
        <v>134</v>
      </c>
      <c r="E65" s="32">
        <v>311</v>
      </c>
      <c r="F65" s="22">
        <v>260</v>
      </c>
      <c r="G65" s="22" t="s">
        <v>99</v>
      </c>
      <c r="H65" s="63">
        <v>170000</v>
      </c>
    </row>
    <row r="66" spans="1:8" s="12" customFormat="1" ht="15" customHeight="1">
      <c r="A66" s="13" t="s">
        <v>14</v>
      </c>
      <c r="B66" s="37" t="s">
        <v>131</v>
      </c>
      <c r="C66" s="37" t="s">
        <v>132</v>
      </c>
      <c r="D66" s="37" t="s">
        <v>134</v>
      </c>
      <c r="E66" s="10"/>
      <c r="F66" s="11">
        <v>290</v>
      </c>
      <c r="G66" s="11"/>
      <c r="H66" s="43">
        <f>SUM(H67:H70)</f>
        <v>0</v>
      </c>
    </row>
    <row r="67" spans="1:8" s="27" customFormat="1" ht="15" customHeight="1">
      <c r="A67" s="28" t="s">
        <v>100</v>
      </c>
      <c r="B67" s="37" t="s">
        <v>131</v>
      </c>
      <c r="C67" s="37" t="s">
        <v>132</v>
      </c>
      <c r="D67" s="37" t="s">
        <v>134</v>
      </c>
      <c r="E67" s="32">
        <v>244</v>
      </c>
      <c r="F67" s="22">
        <v>290</v>
      </c>
      <c r="G67" s="22" t="s">
        <v>101</v>
      </c>
      <c r="H67" s="42"/>
    </row>
    <row r="68" spans="1:8" s="27" customFormat="1" ht="15" customHeight="1">
      <c r="A68" s="28" t="s">
        <v>102</v>
      </c>
      <c r="B68" s="37" t="s">
        <v>131</v>
      </c>
      <c r="C68" s="37" t="s">
        <v>132</v>
      </c>
      <c r="D68" s="37" t="s">
        <v>134</v>
      </c>
      <c r="E68" s="32">
        <v>244</v>
      </c>
      <c r="F68" s="22">
        <v>290</v>
      </c>
      <c r="G68" s="22" t="s">
        <v>103</v>
      </c>
      <c r="H68" s="42"/>
    </row>
    <row r="69" spans="1:8" s="35" customFormat="1" ht="15" customHeight="1">
      <c r="A69" s="36" t="s">
        <v>24</v>
      </c>
      <c r="B69" s="37" t="s">
        <v>131</v>
      </c>
      <c r="C69" s="37" t="s">
        <v>132</v>
      </c>
      <c r="D69" s="37" t="s">
        <v>134</v>
      </c>
      <c r="E69" s="32">
        <v>851</v>
      </c>
      <c r="F69" s="22">
        <v>290</v>
      </c>
      <c r="G69" s="22" t="s">
        <v>101</v>
      </c>
      <c r="H69" s="44"/>
    </row>
    <row r="70" spans="1:8" s="35" customFormat="1" ht="15" customHeight="1">
      <c r="A70" s="28" t="s">
        <v>128</v>
      </c>
      <c r="B70" s="37" t="s">
        <v>131</v>
      </c>
      <c r="C70" s="37" t="s">
        <v>132</v>
      </c>
      <c r="D70" s="37" t="s">
        <v>134</v>
      </c>
      <c r="E70" s="32">
        <v>852</v>
      </c>
      <c r="F70" s="22">
        <v>290</v>
      </c>
      <c r="G70" s="22" t="s">
        <v>127</v>
      </c>
      <c r="H70" s="44"/>
    </row>
    <row r="71" spans="1:8" s="12" customFormat="1" ht="15" customHeight="1">
      <c r="A71" s="10" t="s">
        <v>15</v>
      </c>
      <c r="B71" s="37" t="s">
        <v>131</v>
      </c>
      <c r="C71" s="37" t="s">
        <v>132</v>
      </c>
      <c r="D71" s="37" t="s">
        <v>134</v>
      </c>
      <c r="E71" s="10"/>
      <c r="F71" s="11">
        <v>310</v>
      </c>
      <c r="G71" s="11"/>
      <c r="H71" s="43">
        <f>SUM(H72:H77)</f>
        <v>0</v>
      </c>
    </row>
    <row r="72" spans="1:8" s="27" customFormat="1" ht="29.25" customHeight="1">
      <c r="A72" s="28" t="s">
        <v>104</v>
      </c>
      <c r="B72" s="37" t="s">
        <v>131</v>
      </c>
      <c r="C72" s="37" t="s">
        <v>132</v>
      </c>
      <c r="D72" s="37" t="s">
        <v>134</v>
      </c>
      <c r="E72" s="32">
        <v>244</v>
      </c>
      <c r="F72" s="22">
        <v>310</v>
      </c>
      <c r="G72" s="22" t="s">
        <v>105</v>
      </c>
      <c r="H72" s="42"/>
    </row>
    <row r="73" spans="1:8" s="27" customFormat="1" ht="27.75" customHeight="1">
      <c r="A73" s="28" t="s">
        <v>106</v>
      </c>
      <c r="B73" s="37" t="s">
        <v>131</v>
      </c>
      <c r="C73" s="37" t="s">
        <v>132</v>
      </c>
      <c r="D73" s="37" t="s">
        <v>134</v>
      </c>
      <c r="E73" s="32">
        <v>244</v>
      </c>
      <c r="F73" s="22">
        <v>310</v>
      </c>
      <c r="G73" s="22" t="s">
        <v>107</v>
      </c>
      <c r="H73" s="42"/>
    </row>
    <row r="74" spans="1:8" s="27" customFormat="1" ht="15" customHeight="1">
      <c r="A74" s="28" t="s">
        <v>108</v>
      </c>
      <c r="B74" s="37" t="s">
        <v>131</v>
      </c>
      <c r="C74" s="37" t="s">
        <v>132</v>
      </c>
      <c r="D74" s="37" t="s">
        <v>134</v>
      </c>
      <c r="E74" s="32">
        <v>244</v>
      </c>
      <c r="F74" s="22">
        <v>310</v>
      </c>
      <c r="G74" s="22" t="s">
        <v>109</v>
      </c>
      <c r="H74" s="42"/>
    </row>
    <row r="75" spans="1:8" s="27" customFormat="1" ht="15" customHeight="1">
      <c r="A75" s="28" t="s">
        <v>110</v>
      </c>
      <c r="B75" s="37" t="s">
        <v>131</v>
      </c>
      <c r="C75" s="37" t="s">
        <v>132</v>
      </c>
      <c r="D75" s="37" t="s">
        <v>134</v>
      </c>
      <c r="E75" s="32">
        <v>244</v>
      </c>
      <c r="F75" s="22">
        <v>310</v>
      </c>
      <c r="G75" s="22" t="s">
        <v>111</v>
      </c>
      <c r="H75" s="42"/>
    </row>
    <row r="76" spans="1:8" s="27" customFormat="1" ht="15" customHeight="1">
      <c r="A76" s="28" t="s">
        <v>112</v>
      </c>
      <c r="B76" s="37" t="s">
        <v>131</v>
      </c>
      <c r="C76" s="37" t="s">
        <v>132</v>
      </c>
      <c r="D76" s="37" t="s">
        <v>134</v>
      </c>
      <c r="E76" s="32">
        <v>244</v>
      </c>
      <c r="F76" s="22">
        <v>310</v>
      </c>
      <c r="G76" s="22" t="s">
        <v>113</v>
      </c>
      <c r="H76" s="42"/>
    </row>
    <row r="77" spans="1:8" s="27" customFormat="1" ht="15" customHeight="1">
      <c r="A77" s="28" t="s">
        <v>114</v>
      </c>
      <c r="B77" s="37" t="s">
        <v>131</v>
      </c>
      <c r="C77" s="37" t="s">
        <v>132</v>
      </c>
      <c r="D77" s="37" t="s">
        <v>134</v>
      </c>
      <c r="E77" s="32">
        <v>244</v>
      </c>
      <c r="F77" s="22">
        <v>310</v>
      </c>
      <c r="G77" s="22" t="s">
        <v>115</v>
      </c>
      <c r="H77" s="42"/>
    </row>
    <row r="78" spans="1:8" s="12" customFormat="1" ht="15" customHeight="1">
      <c r="A78" s="10" t="s">
        <v>16</v>
      </c>
      <c r="B78" s="37" t="s">
        <v>131</v>
      </c>
      <c r="C78" s="37" t="s">
        <v>132</v>
      </c>
      <c r="D78" s="37" t="s">
        <v>134</v>
      </c>
      <c r="E78" s="10"/>
      <c r="F78" s="11">
        <v>340</v>
      </c>
      <c r="G78" s="11"/>
      <c r="H78" s="43">
        <f>SUM(H79:H83)</f>
        <v>0</v>
      </c>
    </row>
    <row r="79" spans="1:8" s="27" customFormat="1" ht="33" customHeight="1">
      <c r="A79" s="28" t="s">
        <v>116</v>
      </c>
      <c r="B79" s="37" t="s">
        <v>131</v>
      </c>
      <c r="C79" s="37" t="s">
        <v>132</v>
      </c>
      <c r="D79" s="37" t="s">
        <v>134</v>
      </c>
      <c r="E79" s="32">
        <v>244</v>
      </c>
      <c r="F79" s="22">
        <v>340</v>
      </c>
      <c r="G79" s="22" t="s">
        <v>117</v>
      </c>
      <c r="H79" s="42"/>
    </row>
    <row r="80" spans="1:8" s="27" customFormat="1" ht="15" customHeight="1">
      <c r="A80" s="28" t="s">
        <v>118</v>
      </c>
      <c r="B80" s="37" t="s">
        <v>131</v>
      </c>
      <c r="C80" s="37" t="s">
        <v>132</v>
      </c>
      <c r="D80" s="37" t="s">
        <v>134</v>
      </c>
      <c r="E80" s="32">
        <v>244</v>
      </c>
      <c r="F80" s="22">
        <v>340</v>
      </c>
      <c r="G80" s="22" t="s">
        <v>119</v>
      </c>
      <c r="H80" s="42"/>
    </row>
    <row r="81" spans="1:8" s="27" customFormat="1" ht="15" customHeight="1">
      <c r="A81" s="28" t="s">
        <v>120</v>
      </c>
      <c r="B81" s="37" t="s">
        <v>131</v>
      </c>
      <c r="C81" s="37" t="s">
        <v>132</v>
      </c>
      <c r="D81" s="37" t="s">
        <v>134</v>
      </c>
      <c r="E81" s="32">
        <v>244</v>
      </c>
      <c r="F81" s="22">
        <v>340</v>
      </c>
      <c r="G81" s="22" t="s">
        <v>121</v>
      </c>
      <c r="H81" s="42"/>
    </row>
    <row r="82" spans="1:8" s="27" customFormat="1" ht="15" customHeight="1">
      <c r="A82" s="28" t="s">
        <v>122</v>
      </c>
      <c r="B82" s="37" t="s">
        <v>131</v>
      </c>
      <c r="C82" s="37" t="s">
        <v>132</v>
      </c>
      <c r="D82" s="37" t="s">
        <v>134</v>
      </c>
      <c r="E82" s="32">
        <v>244</v>
      </c>
      <c r="F82" s="22">
        <v>340</v>
      </c>
      <c r="G82" s="22" t="s">
        <v>123</v>
      </c>
      <c r="H82" s="42"/>
    </row>
    <row r="83" spans="1:8" s="27" customFormat="1" ht="15" customHeight="1">
      <c r="A83" s="28" t="s">
        <v>124</v>
      </c>
      <c r="B83" s="37" t="s">
        <v>131</v>
      </c>
      <c r="C83" s="37" t="s">
        <v>132</v>
      </c>
      <c r="D83" s="37" t="s">
        <v>134</v>
      </c>
      <c r="E83" s="32">
        <v>244</v>
      </c>
      <c r="F83" s="22">
        <v>340</v>
      </c>
      <c r="G83" s="22" t="s">
        <v>125</v>
      </c>
      <c r="H83" s="42"/>
    </row>
    <row r="84" spans="1:8" s="9" customFormat="1" ht="15" customHeight="1">
      <c r="A84" s="7" t="s">
        <v>17</v>
      </c>
      <c r="B84" s="37"/>
      <c r="C84" s="37"/>
      <c r="D84" s="37"/>
      <c r="E84" s="7"/>
      <c r="F84" s="8"/>
      <c r="G84" s="8"/>
      <c r="H84" s="45">
        <f>H18+H19+H23+H24+H27+H30+H40+H47+H66+H71+H78+H62</f>
        <v>170000</v>
      </c>
    </row>
    <row r="85" ht="10.5" customHeight="1"/>
    <row r="86" ht="15" customHeight="1" hidden="1">
      <c r="A86" s="18"/>
    </row>
    <row r="87" spans="1:7" ht="15" customHeight="1">
      <c r="A87" s="18" t="s">
        <v>129</v>
      </c>
      <c r="B87" s="92" t="s">
        <v>20</v>
      </c>
      <c r="C87" s="92"/>
      <c r="D87" s="87" t="s">
        <v>157</v>
      </c>
      <c r="E87" s="96"/>
      <c r="F87" s="96"/>
      <c r="G87" s="96"/>
    </row>
    <row r="88" spans="1:7" ht="12.75" customHeight="1">
      <c r="A88" s="19"/>
      <c r="B88" s="91"/>
      <c r="C88" s="91"/>
      <c r="D88" s="91"/>
      <c r="E88" s="91"/>
      <c r="F88" s="91"/>
      <c r="G88" s="91"/>
    </row>
    <row r="89" ht="15" customHeight="1" hidden="1"/>
    <row r="90" spans="1:7" ht="15" customHeight="1">
      <c r="A90" s="6"/>
      <c r="B90" s="92"/>
      <c r="C90" s="92"/>
      <c r="D90" s="93"/>
      <c r="E90" s="93"/>
      <c r="F90" s="93"/>
      <c r="G90" s="93"/>
    </row>
    <row r="91" spans="2:7" ht="15" customHeight="1">
      <c r="B91" s="91"/>
      <c r="C91" s="91"/>
      <c r="D91" s="91"/>
      <c r="E91" s="91"/>
      <c r="F91" s="91"/>
      <c r="G91" s="91"/>
    </row>
    <row r="92" ht="15" customHeight="1"/>
  </sheetData>
  <sheetProtection/>
  <mergeCells count="21">
    <mergeCell ref="B10:H10"/>
    <mergeCell ref="B12:F12"/>
    <mergeCell ref="A13:H13"/>
    <mergeCell ref="B87:C87"/>
    <mergeCell ref="D87:G87"/>
    <mergeCell ref="B15:G15"/>
    <mergeCell ref="H15:H16"/>
    <mergeCell ref="A15:A16"/>
    <mergeCell ref="B91:C91"/>
    <mergeCell ref="D91:G91"/>
    <mergeCell ref="B88:C88"/>
    <mergeCell ref="D88:G88"/>
    <mergeCell ref="B90:C90"/>
    <mergeCell ref="D90:G90"/>
    <mergeCell ref="B7:H7"/>
    <mergeCell ref="B8:H8"/>
    <mergeCell ref="B9:H9"/>
    <mergeCell ref="A2:G2"/>
    <mergeCell ref="A3:G3"/>
    <mergeCell ref="B5:H5"/>
    <mergeCell ref="B6:H6"/>
  </mergeCells>
  <printOptions/>
  <pageMargins left="0.3937007874015748" right="0.1968503937007874" top="0" bottom="0" header="0.5118110236220472" footer="0.5118110236220472"/>
  <pageSetup fitToHeight="4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92"/>
  <sheetViews>
    <sheetView zoomScalePageLayoutView="0" workbookViewId="0" topLeftCell="A4">
      <selection activeCell="B6" sqref="B6:H6"/>
    </sheetView>
  </sheetViews>
  <sheetFormatPr defaultColWidth="9.00390625" defaultRowHeight="12.75"/>
  <cols>
    <col min="1" max="1" width="43.25390625" style="0" customWidth="1"/>
    <col min="2" max="2" width="7.00390625" style="0" customWidth="1"/>
    <col min="3" max="3" width="7.375" style="0" customWidth="1"/>
    <col min="4" max="4" width="9.125" style="0" customWidth="1"/>
    <col min="5" max="5" width="6.375" style="0" customWidth="1"/>
    <col min="6" max="6" width="7.00390625" style="0" customWidth="1"/>
    <col min="7" max="7" width="10.625" style="0" customWidth="1"/>
    <col min="8" max="8" width="13.00390625" style="58" customWidth="1"/>
  </cols>
  <sheetData>
    <row r="1" ht="12.75" hidden="1"/>
    <row r="2" spans="1:7" ht="15.75" hidden="1">
      <c r="A2" s="90"/>
      <c r="B2" s="90"/>
      <c r="C2" s="90"/>
      <c r="D2" s="90"/>
      <c r="E2" s="90"/>
      <c r="F2" s="90"/>
      <c r="G2" s="90"/>
    </row>
    <row r="3" spans="1:7" ht="15.75" hidden="1">
      <c r="A3" s="90"/>
      <c r="B3" s="90"/>
      <c r="C3" s="90"/>
      <c r="D3" s="90"/>
      <c r="E3" s="90"/>
      <c r="F3" s="90"/>
      <c r="G3" s="90"/>
    </row>
    <row r="4" spans="1:7" ht="15.75">
      <c r="A4" s="23"/>
      <c r="B4" s="23"/>
      <c r="C4" s="23"/>
      <c r="D4" s="23"/>
      <c r="E4" s="23"/>
      <c r="F4" s="23"/>
      <c r="G4" s="23"/>
    </row>
    <row r="5" spans="1:8" ht="15.75" customHeight="1">
      <c r="A5" s="23"/>
      <c r="B5" s="86" t="s">
        <v>19</v>
      </c>
      <c r="C5" s="87"/>
      <c r="D5" s="87"/>
      <c r="E5" s="87"/>
      <c r="F5" s="87"/>
      <c r="G5" s="87"/>
      <c r="H5" s="87"/>
    </row>
    <row r="6" spans="1:8" ht="15.75" customHeight="1">
      <c r="A6" s="23"/>
      <c r="B6" s="86" t="s">
        <v>156</v>
      </c>
      <c r="C6" s="87"/>
      <c r="D6" s="87"/>
      <c r="E6" s="87"/>
      <c r="F6" s="87"/>
      <c r="G6" s="87"/>
      <c r="H6" s="87"/>
    </row>
    <row r="7" spans="1:8" ht="15.75" customHeight="1">
      <c r="A7" s="23"/>
      <c r="B7" s="84" t="s">
        <v>126</v>
      </c>
      <c r="C7" s="85"/>
      <c r="D7" s="85"/>
      <c r="E7" s="85"/>
      <c r="F7" s="85"/>
      <c r="G7" s="85"/>
      <c r="H7" s="85"/>
    </row>
    <row r="8" spans="1:8" ht="15.75" customHeight="1">
      <c r="A8" s="23"/>
      <c r="B8" s="86" t="s">
        <v>154</v>
      </c>
      <c r="C8" s="87"/>
      <c r="D8" s="87"/>
      <c r="E8" s="87"/>
      <c r="F8" s="87"/>
      <c r="G8" s="87"/>
      <c r="H8" s="87"/>
    </row>
    <row r="9" spans="1:8" ht="15.75" customHeight="1">
      <c r="A9" s="23"/>
      <c r="B9" s="88" t="s">
        <v>149</v>
      </c>
      <c r="C9" s="89"/>
      <c r="D9" s="89"/>
      <c r="E9" s="89"/>
      <c r="F9" s="89"/>
      <c r="G9" s="89"/>
      <c r="H9" s="89"/>
    </row>
    <row r="10" spans="1:8" ht="15.75" customHeight="1">
      <c r="A10" s="23"/>
      <c r="B10" s="86" t="s">
        <v>136</v>
      </c>
      <c r="C10" s="87"/>
      <c r="D10" s="87"/>
      <c r="E10" s="87"/>
      <c r="F10" s="87"/>
      <c r="G10" s="87"/>
      <c r="H10" s="87"/>
    </row>
    <row r="12" spans="2:6" ht="17.25" customHeight="1">
      <c r="B12" s="94" t="s">
        <v>135</v>
      </c>
      <c r="C12" s="94"/>
      <c r="D12" s="94"/>
      <c r="E12" s="94"/>
      <c r="F12" s="94"/>
    </row>
    <row r="13" spans="1:8" ht="15">
      <c r="A13" s="95" t="s">
        <v>137</v>
      </c>
      <c r="B13" s="95"/>
      <c r="C13" s="95"/>
      <c r="D13" s="95"/>
      <c r="E13" s="95"/>
      <c r="F13" s="95"/>
      <c r="G13" s="95"/>
      <c r="H13" s="95"/>
    </row>
    <row r="14" spans="1:8" ht="15" customHeight="1">
      <c r="A14" s="47"/>
      <c r="B14" s="104" t="s">
        <v>130</v>
      </c>
      <c r="C14" s="104"/>
      <c r="D14" s="104"/>
      <c r="E14" s="104"/>
      <c r="F14" s="104"/>
      <c r="G14" s="46"/>
      <c r="H14" s="60"/>
    </row>
    <row r="15" ht="12.75" hidden="1"/>
    <row r="16" spans="1:8" s="1" customFormat="1" ht="23.25" customHeight="1">
      <c r="A16" s="102" t="s">
        <v>4</v>
      </c>
      <c r="B16" s="97" t="s">
        <v>0</v>
      </c>
      <c r="C16" s="98"/>
      <c r="D16" s="98"/>
      <c r="E16" s="98"/>
      <c r="F16" s="98"/>
      <c r="G16" s="99"/>
      <c r="H16" s="105" t="s">
        <v>21</v>
      </c>
    </row>
    <row r="17" spans="1:8" ht="64.5" customHeight="1">
      <c r="A17" s="103"/>
      <c r="B17" s="2" t="s">
        <v>1</v>
      </c>
      <c r="C17" s="2" t="s">
        <v>2</v>
      </c>
      <c r="D17" s="2" t="s">
        <v>18</v>
      </c>
      <c r="E17" s="2" t="s">
        <v>22</v>
      </c>
      <c r="F17" s="2" t="s">
        <v>3</v>
      </c>
      <c r="G17" s="2" t="s">
        <v>23</v>
      </c>
      <c r="H17" s="106"/>
    </row>
    <row r="18" spans="1:8" s="5" customFormat="1" ht="12.75" customHeight="1">
      <c r="A18" s="3">
        <v>1</v>
      </c>
      <c r="B18" s="4">
        <v>2</v>
      </c>
      <c r="C18" s="4">
        <v>3</v>
      </c>
      <c r="D18" s="4">
        <v>4</v>
      </c>
      <c r="E18" s="4"/>
      <c r="F18" s="4">
        <v>5</v>
      </c>
      <c r="G18" s="4">
        <v>6</v>
      </c>
      <c r="H18" s="59">
        <v>7</v>
      </c>
    </row>
    <row r="19" spans="1:8" s="12" customFormat="1" ht="15" customHeight="1">
      <c r="A19" s="7" t="s">
        <v>5</v>
      </c>
      <c r="B19" s="37" t="s">
        <v>138</v>
      </c>
      <c r="C19" s="37" t="s">
        <v>139</v>
      </c>
      <c r="D19" s="37" t="s">
        <v>140</v>
      </c>
      <c r="E19" s="14">
        <v>111</v>
      </c>
      <c r="F19" s="15">
        <v>211</v>
      </c>
      <c r="G19" s="15"/>
      <c r="H19" s="38"/>
    </row>
    <row r="20" spans="1:8" s="12" customFormat="1" ht="15" customHeight="1">
      <c r="A20" s="7" t="s">
        <v>6</v>
      </c>
      <c r="B20" s="37" t="s">
        <v>138</v>
      </c>
      <c r="C20" s="37" t="s">
        <v>139</v>
      </c>
      <c r="D20" s="37" t="s">
        <v>140</v>
      </c>
      <c r="E20" s="14"/>
      <c r="F20" s="15">
        <v>212</v>
      </c>
      <c r="G20" s="15"/>
      <c r="H20" s="38">
        <f>SUM(H21:H23)</f>
        <v>0</v>
      </c>
    </row>
    <row r="21" spans="1:8" s="27" customFormat="1" ht="15" customHeight="1">
      <c r="A21" s="24" t="s">
        <v>25</v>
      </c>
      <c r="B21" s="37" t="s">
        <v>138</v>
      </c>
      <c r="C21" s="37" t="s">
        <v>139</v>
      </c>
      <c r="D21" s="37" t="s">
        <v>140</v>
      </c>
      <c r="E21" s="25">
        <v>112</v>
      </c>
      <c r="F21" s="26">
        <v>212</v>
      </c>
      <c r="G21" s="26"/>
      <c r="H21" s="39"/>
    </row>
    <row r="22" spans="1:8" s="27" customFormat="1" ht="15" customHeight="1">
      <c r="A22" s="24" t="s">
        <v>26</v>
      </c>
      <c r="B22" s="37" t="s">
        <v>138</v>
      </c>
      <c r="C22" s="37" t="s">
        <v>139</v>
      </c>
      <c r="D22" s="37" t="s">
        <v>140</v>
      </c>
      <c r="E22" s="25">
        <v>112</v>
      </c>
      <c r="F22" s="26">
        <v>212</v>
      </c>
      <c r="G22" s="26"/>
      <c r="H22" s="39"/>
    </row>
    <row r="23" spans="1:8" s="27" customFormat="1" ht="15" customHeight="1">
      <c r="A23" s="24" t="s">
        <v>27</v>
      </c>
      <c r="B23" s="37" t="s">
        <v>138</v>
      </c>
      <c r="C23" s="37" t="s">
        <v>139</v>
      </c>
      <c r="D23" s="37" t="s">
        <v>140</v>
      </c>
      <c r="E23" s="25">
        <v>112</v>
      </c>
      <c r="F23" s="26">
        <v>212</v>
      </c>
      <c r="G23" s="26"/>
      <c r="H23" s="39"/>
    </row>
    <row r="24" spans="1:8" s="12" customFormat="1" ht="15" customHeight="1">
      <c r="A24" s="14" t="s">
        <v>7</v>
      </c>
      <c r="B24" s="37" t="s">
        <v>138</v>
      </c>
      <c r="C24" s="37" t="s">
        <v>139</v>
      </c>
      <c r="D24" s="37" t="s">
        <v>140</v>
      </c>
      <c r="E24" s="14">
        <v>111</v>
      </c>
      <c r="F24" s="15">
        <v>213</v>
      </c>
      <c r="G24" s="15"/>
      <c r="H24" s="38"/>
    </row>
    <row r="25" spans="1:8" s="12" customFormat="1" ht="15" customHeight="1">
      <c r="A25" s="10" t="s">
        <v>8</v>
      </c>
      <c r="B25" s="37" t="s">
        <v>138</v>
      </c>
      <c r="C25" s="37" t="s">
        <v>139</v>
      </c>
      <c r="D25" s="37" t="s">
        <v>140</v>
      </c>
      <c r="E25" s="16"/>
      <c r="F25" s="17">
        <v>221</v>
      </c>
      <c r="G25" s="17"/>
      <c r="H25" s="40">
        <f>H27+H26</f>
        <v>0</v>
      </c>
    </row>
    <row r="26" spans="1:8" s="27" customFormat="1" ht="15" customHeight="1">
      <c r="A26" s="28" t="s">
        <v>28</v>
      </c>
      <c r="B26" s="37" t="s">
        <v>138</v>
      </c>
      <c r="C26" s="37" t="s">
        <v>139</v>
      </c>
      <c r="D26" s="37" t="s">
        <v>140</v>
      </c>
      <c r="E26" s="29">
        <v>244</v>
      </c>
      <c r="F26" s="30">
        <v>221</v>
      </c>
      <c r="G26" s="30" t="s">
        <v>29</v>
      </c>
      <c r="H26" s="41"/>
    </row>
    <row r="27" spans="1:8" s="27" customFormat="1" ht="15" customHeight="1">
      <c r="A27" s="28" t="s">
        <v>30</v>
      </c>
      <c r="B27" s="37" t="s">
        <v>138</v>
      </c>
      <c r="C27" s="37" t="s">
        <v>139</v>
      </c>
      <c r="D27" s="37" t="s">
        <v>140</v>
      </c>
      <c r="E27" s="29">
        <v>244</v>
      </c>
      <c r="F27" s="30">
        <v>221</v>
      </c>
      <c r="G27" s="30" t="s">
        <v>31</v>
      </c>
      <c r="H27" s="41"/>
    </row>
    <row r="28" spans="1:8" s="12" customFormat="1" ht="15" customHeight="1">
      <c r="A28" s="10" t="s">
        <v>9</v>
      </c>
      <c r="B28" s="37" t="s">
        <v>138</v>
      </c>
      <c r="C28" s="37" t="s">
        <v>139</v>
      </c>
      <c r="D28" s="37" t="s">
        <v>140</v>
      </c>
      <c r="E28" s="16"/>
      <c r="F28" s="17">
        <v>222</v>
      </c>
      <c r="G28" s="17"/>
      <c r="H28" s="40">
        <f>H30+H29</f>
        <v>0</v>
      </c>
    </row>
    <row r="29" spans="1:8" s="27" customFormat="1" ht="15" customHeight="1">
      <c r="A29" s="28" t="s">
        <v>32</v>
      </c>
      <c r="B29" s="37" t="s">
        <v>138</v>
      </c>
      <c r="C29" s="37" t="s">
        <v>139</v>
      </c>
      <c r="D29" s="37" t="s">
        <v>140</v>
      </c>
      <c r="E29" s="29">
        <v>244</v>
      </c>
      <c r="F29" s="30">
        <v>222</v>
      </c>
      <c r="G29" s="30" t="s">
        <v>33</v>
      </c>
      <c r="H29" s="41"/>
    </row>
    <row r="30" spans="1:8" s="27" customFormat="1" ht="15" customHeight="1">
      <c r="A30" s="28" t="s">
        <v>34</v>
      </c>
      <c r="B30" s="37" t="s">
        <v>138</v>
      </c>
      <c r="C30" s="37" t="s">
        <v>139</v>
      </c>
      <c r="D30" s="37" t="s">
        <v>140</v>
      </c>
      <c r="E30" s="29">
        <v>244</v>
      </c>
      <c r="F30" s="30">
        <v>222</v>
      </c>
      <c r="G30" s="30" t="s">
        <v>35</v>
      </c>
      <c r="H30" s="41"/>
    </row>
    <row r="31" spans="1:8" s="12" customFormat="1" ht="15" customHeight="1">
      <c r="A31" s="10" t="s">
        <v>10</v>
      </c>
      <c r="B31" s="37" t="s">
        <v>138</v>
      </c>
      <c r="C31" s="37" t="s">
        <v>139</v>
      </c>
      <c r="D31" s="37" t="s">
        <v>140</v>
      </c>
      <c r="E31" s="16"/>
      <c r="F31" s="17">
        <v>223</v>
      </c>
      <c r="G31" s="17"/>
      <c r="H31" s="40">
        <f>SUM(H32:H37)</f>
        <v>0</v>
      </c>
    </row>
    <row r="32" spans="1:8" s="27" customFormat="1" ht="15" customHeight="1">
      <c r="A32" s="28" t="s">
        <v>36</v>
      </c>
      <c r="B32" s="37" t="s">
        <v>138</v>
      </c>
      <c r="C32" s="37" t="s">
        <v>139</v>
      </c>
      <c r="D32" s="37" t="s">
        <v>140</v>
      </c>
      <c r="E32" s="29">
        <v>244</v>
      </c>
      <c r="F32" s="31" t="s">
        <v>37</v>
      </c>
      <c r="G32" s="31" t="s">
        <v>38</v>
      </c>
      <c r="H32" s="41"/>
    </row>
    <row r="33" spans="1:8" s="27" customFormat="1" ht="15" customHeight="1">
      <c r="A33" s="28" t="s">
        <v>39</v>
      </c>
      <c r="B33" s="37" t="s">
        <v>138</v>
      </c>
      <c r="C33" s="37" t="s">
        <v>139</v>
      </c>
      <c r="D33" s="37" t="s">
        <v>140</v>
      </c>
      <c r="E33" s="29">
        <v>244</v>
      </c>
      <c r="F33" s="31" t="s">
        <v>37</v>
      </c>
      <c r="G33" s="31" t="s">
        <v>40</v>
      </c>
      <c r="H33" s="41"/>
    </row>
    <row r="34" spans="1:8" s="27" customFormat="1" ht="15" customHeight="1">
      <c r="A34" s="28" t="s">
        <v>41</v>
      </c>
      <c r="B34" s="37" t="s">
        <v>138</v>
      </c>
      <c r="C34" s="37" t="s">
        <v>139</v>
      </c>
      <c r="D34" s="37" t="s">
        <v>140</v>
      </c>
      <c r="E34" s="32">
        <v>244</v>
      </c>
      <c r="F34" s="33" t="s">
        <v>37</v>
      </c>
      <c r="G34" s="33" t="s">
        <v>42</v>
      </c>
      <c r="H34" s="42"/>
    </row>
    <row r="35" spans="1:8" s="27" customFormat="1" ht="15" customHeight="1">
      <c r="A35" s="28" t="s">
        <v>43</v>
      </c>
      <c r="B35" s="37" t="s">
        <v>138</v>
      </c>
      <c r="C35" s="37" t="s">
        <v>139</v>
      </c>
      <c r="D35" s="37" t="s">
        <v>140</v>
      </c>
      <c r="E35" s="32">
        <v>244</v>
      </c>
      <c r="F35" s="33" t="s">
        <v>37</v>
      </c>
      <c r="G35" s="33" t="s">
        <v>44</v>
      </c>
      <c r="H35" s="42"/>
    </row>
    <row r="36" spans="1:8" s="27" customFormat="1" ht="15" customHeight="1">
      <c r="A36" s="28" t="s">
        <v>45</v>
      </c>
      <c r="B36" s="37" t="s">
        <v>138</v>
      </c>
      <c r="C36" s="37" t="s">
        <v>139</v>
      </c>
      <c r="D36" s="37" t="s">
        <v>140</v>
      </c>
      <c r="E36" s="32">
        <v>244</v>
      </c>
      <c r="F36" s="33" t="s">
        <v>37</v>
      </c>
      <c r="G36" s="33" t="s">
        <v>46</v>
      </c>
      <c r="H36" s="42"/>
    </row>
    <row r="37" spans="1:8" s="27" customFormat="1" ht="15" customHeight="1">
      <c r="A37" s="28" t="s">
        <v>47</v>
      </c>
      <c r="B37" s="37" t="s">
        <v>138</v>
      </c>
      <c r="C37" s="37" t="s">
        <v>139</v>
      </c>
      <c r="D37" s="37" t="s">
        <v>140</v>
      </c>
      <c r="E37" s="32">
        <v>244</v>
      </c>
      <c r="F37" s="33" t="s">
        <v>37</v>
      </c>
      <c r="G37" s="33" t="s">
        <v>48</v>
      </c>
      <c r="H37" s="42"/>
    </row>
    <row r="38" spans="1:8" s="12" customFormat="1" ht="15" customHeight="1">
      <c r="A38" s="10" t="s">
        <v>11</v>
      </c>
      <c r="B38" s="37" t="s">
        <v>138</v>
      </c>
      <c r="C38" s="37" t="s">
        <v>139</v>
      </c>
      <c r="D38" s="37" t="s">
        <v>140</v>
      </c>
      <c r="E38" s="10"/>
      <c r="F38" s="11">
        <v>224</v>
      </c>
      <c r="G38" s="11"/>
      <c r="H38" s="43">
        <f>H40+H39</f>
        <v>0</v>
      </c>
    </row>
    <row r="39" spans="1:8" s="27" customFormat="1" ht="15" customHeight="1">
      <c r="A39" s="28" t="s">
        <v>49</v>
      </c>
      <c r="B39" s="37" t="s">
        <v>138</v>
      </c>
      <c r="C39" s="37" t="s">
        <v>139</v>
      </c>
      <c r="D39" s="37" t="s">
        <v>140</v>
      </c>
      <c r="E39" s="32">
        <v>244</v>
      </c>
      <c r="F39" s="22">
        <v>224</v>
      </c>
      <c r="G39" s="22" t="s">
        <v>50</v>
      </c>
      <c r="H39" s="42"/>
    </row>
    <row r="40" spans="1:8" s="27" customFormat="1" ht="15" customHeight="1">
      <c r="A40" s="28" t="s">
        <v>51</v>
      </c>
      <c r="B40" s="37" t="s">
        <v>138</v>
      </c>
      <c r="C40" s="37" t="s">
        <v>139</v>
      </c>
      <c r="D40" s="37" t="s">
        <v>140</v>
      </c>
      <c r="E40" s="32">
        <v>244</v>
      </c>
      <c r="F40" s="22">
        <v>224</v>
      </c>
      <c r="G40" s="22" t="s">
        <v>52</v>
      </c>
      <c r="H40" s="42"/>
    </row>
    <row r="41" spans="1:8" s="12" customFormat="1" ht="15" customHeight="1">
      <c r="A41" s="10" t="s">
        <v>12</v>
      </c>
      <c r="B41" s="37" t="s">
        <v>138</v>
      </c>
      <c r="C41" s="37" t="s">
        <v>139</v>
      </c>
      <c r="D41" s="37" t="s">
        <v>140</v>
      </c>
      <c r="E41" s="10"/>
      <c r="F41" s="11">
        <v>225</v>
      </c>
      <c r="G41" s="11"/>
      <c r="H41" s="43">
        <f>SUM(H42:H47)</f>
        <v>30000</v>
      </c>
    </row>
    <row r="42" spans="1:8" s="27" customFormat="1" ht="32.25" customHeight="1">
      <c r="A42" s="34" t="s">
        <v>53</v>
      </c>
      <c r="B42" s="37" t="s">
        <v>138</v>
      </c>
      <c r="C42" s="37" t="s">
        <v>139</v>
      </c>
      <c r="D42" s="37" t="s">
        <v>140</v>
      </c>
      <c r="E42" s="32">
        <v>244</v>
      </c>
      <c r="F42" s="33" t="s">
        <v>54</v>
      </c>
      <c r="G42" s="33" t="s">
        <v>55</v>
      </c>
      <c r="H42" s="42"/>
    </row>
    <row r="43" spans="1:8" s="27" customFormat="1" ht="61.5" customHeight="1">
      <c r="A43" s="34" t="s">
        <v>56</v>
      </c>
      <c r="B43" s="37" t="s">
        <v>138</v>
      </c>
      <c r="C43" s="37" t="s">
        <v>139</v>
      </c>
      <c r="D43" s="37" t="s">
        <v>140</v>
      </c>
      <c r="E43" s="32">
        <v>244</v>
      </c>
      <c r="F43" s="33" t="s">
        <v>54</v>
      </c>
      <c r="G43" s="33" t="s">
        <v>57</v>
      </c>
      <c r="H43" s="42">
        <v>20000</v>
      </c>
    </row>
    <row r="44" spans="1:8" s="27" customFormat="1" ht="15" customHeight="1">
      <c r="A44" s="34" t="s">
        <v>58</v>
      </c>
      <c r="B44" s="37" t="s">
        <v>138</v>
      </c>
      <c r="C44" s="37" t="s">
        <v>139</v>
      </c>
      <c r="D44" s="37" t="s">
        <v>140</v>
      </c>
      <c r="E44" s="32">
        <v>244</v>
      </c>
      <c r="F44" s="33" t="s">
        <v>54</v>
      </c>
      <c r="G44" s="33" t="s">
        <v>59</v>
      </c>
      <c r="H44" s="42"/>
    </row>
    <row r="45" spans="1:8" s="27" customFormat="1" ht="33" customHeight="1">
      <c r="A45" s="34" t="s">
        <v>60</v>
      </c>
      <c r="B45" s="37" t="s">
        <v>138</v>
      </c>
      <c r="C45" s="37" t="s">
        <v>139</v>
      </c>
      <c r="D45" s="37" t="s">
        <v>140</v>
      </c>
      <c r="E45" s="32">
        <v>243</v>
      </c>
      <c r="F45" s="33" t="s">
        <v>54</v>
      </c>
      <c r="G45" s="33" t="s">
        <v>61</v>
      </c>
      <c r="H45" s="42"/>
    </row>
    <row r="46" spans="1:8" s="27" customFormat="1" ht="34.5" customHeight="1">
      <c r="A46" s="34" t="s">
        <v>62</v>
      </c>
      <c r="B46" s="37" t="s">
        <v>138</v>
      </c>
      <c r="C46" s="37" t="s">
        <v>139</v>
      </c>
      <c r="D46" s="37" t="s">
        <v>140</v>
      </c>
      <c r="E46" s="32">
        <v>244</v>
      </c>
      <c r="F46" s="33" t="s">
        <v>54</v>
      </c>
      <c r="G46" s="33" t="s">
        <v>63</v>
      </c>
      <c r="H46" s="42"/>
    </row>
    <row r="47" spans="1:8" s="27" customFormat="1" ht="15" customHeight="1">
      <c r="A47" s="34" t="s">
        <v>64</v>
      </c>
      <c r="B47" s="37" t="s">
        <v>138</v>
      </c>
      <c r="C47" s="37" t="s">
        <v>139</v>
      </c>
      <c r="D47" s="37" t="s">
        <v>140</v>
      </c>
      <c r="E47" s="32">
        <v>244</v>
      </c>
      <c r="F47" s="33" t="s">
        <v>54</v>
      </c>
      <c r="G47" s="33" t="s">
        <v>65</v>
      </c>
      <c r="H47" s="42">
        <v>10000</v>
      </c>
    </row>
    <row r="48" spans="1:8" s="12" customFormat="1" ht="15" customHeight="1">
      <c r="A48" s="13" t="s">
        <v>13</v>
      </c>
      <c r="B48" s="37" t="s">
        <v>138</v>
      </c>
      <c r="C48" s="37" t="s">
        <v>139</v>
      </c>
      <c r="D48" s="37" t="s">
        <v>140</v>
      </c>
      <c r="E48" s="10"/>
      <c r="F48" s="11">
        <v>226</v>
      </c>
      <c r="G48" s="11"/>
      <c r="H48" s="43"/>
    </row>
    <row r="49" spans="1:8" s="35" customFormat="1" ht="31.5" customHeight="1">
      <c r="A49" s="34" t="s">
        <v>66</v>
      </c>
      <c r="B49" s="37" t="s">
        <v>138</v>
      </c>
      <c r="C49" s="37" t="s">
        <v>139</v>
      </c>
      <c r="D49" s="37" t="s">
        <v>140</v>
      </c>
      <c r="E49" s="32">
        <v>244</v>
      </c>
      <c r="F49" s="22">
        <v>226</v>
      </c>
      <c r="G49" s="22" t="s">
        <v>68</v>
      </c>
      <c r="H49" s="42"/>
    </row>
    <row r="50" spans="1:8" s="35" customFormat="1" ht="32.25" customHeight="1">
      <c r="A50" s="34" t="s">
        <v>67</v>
      </c>
      <c r="B50" s="37" t="s">
        <v>138</v>
      </c>
      <c r="C50" s="37" t="s">
        <v>139</v>
      </c>
      <c r="D50" s="37" t="s">
        <v>140</v>
      </c>
      <c r="E50" s="32">
        <v>244</v>
      </c>
      <c r="F50" s="22">
        <v>226</v>
      </c>
      <c r="G50" s="22" t="s">
        <v>69</v>
      </c>
      <c r="H50" s="44"/>
    </row>
    <row r="51" spans="1:8" s="35" customFormat="1" ht="15" customHeight="1">
      <c r="A51" s="34" t="s">
        <v>70</v>
      </c>
      <c r="B51" s="37" t="s">
        <v>138</v>
      </c>
      <c r="C51" s="37" t="s">
        <v>139</v>
      </c>
      <c r="D51" s="37" t="s">
        <v>140</v>
      </c>
      <c r="E51" s="32">
        <v>244</v>
      </c>
      <c r="F51" s="22">
        <v>226</v>
      </c>
      <c r="G51" s="22" t="s">
        <v>71</v>
      </c>
      <c r="H51" s="44"/>
    </row>
    <row r="52" spans="1:8" s="35" customFormat="1" ht="32.25" customHeight="1">
      <c r="A52" s="34" t="s">
        <v>72</v>
      </c>
      <c r="B52" s="37" t="s">
        <v>138</v>
      </c>
      <c r="C52" s="37" t="s">
        <v>139</v>
      </c>
      <c r="D52" s="37" t="s">
        <v>140</v>
      </c>
      <c r="E52" s="32">
        <v>244</v>
      </c>
      <c r="F52" s="22">
        <v>226</v>
      </c>
      <c r="G52" s="22" t="s">
        <v>73</v>
      </c>
      <c r="H52" s="44"/>
    </row>
    <row r="53" spans="1:8" s="35" customFormat="1" ht="47.25" customHeight="1">
      <c r="A53" s="34" t="s">
        <v>74</v>
      </c>
      <c r="B53" s="37" t="s">
        <v>138</v>
      </c>
      <c r="C53" s="37" t="s">
        <v>139</v>
      </c>
      <c r="D53" s="37" t="s">
        <v>140</v>
      </c>
      <c r="E53" s="32">
        <v>244</v>
      </c>
      <c r="F53" s="22">
        <v>226</v>
      </c>
      <c r="G53" s="22" t="s">
        <v>75</v>
      </c>
      <c r="H53" s="44"/>
    </row>
    <row r="54" spans="1:8" s="35" customFormat="1" ht="15" customHeight="1">
      <c r="A54" s="34" t="s">
        <v>76</v>
      </c>
      <c r="B54" s="37" t="s">
        <v>138</v>
      </c>
      <c r="C54" s="37" t="s">
        <v>139</v>
      </c>
      <c r="D54" s="37" t="s">
        <v>140</v>
      </c>
      <c r="E54" s="32">
        <v>244</v>
      </c>
      <c r="F54" s="22">
        <v>226</v>
      </c>
      <c r="G54" s="22" t="s">
        <v>77</v>
      </c>
      <c r="H54" s="44"/>
    </row>
    <row r="55" spans="1:8" s="35" customFormat="1" ht="33.75" customHeight="1">
      <c r="A55" s="34" t="s">
        <v>78</v>
      </c>
      <c r="B55" s="37" t="s">
        <v>138</v>
      </c>
      <c r="C55" s="37" t="s">
        <v>139</v>
      </c>
      <c r="D55" s="37" t="s">
        <v>140</v>
      </c>
      <c r="E55" s="32">
        <v>244</v>
      </c>
      <c r="F55" s="22">
        <v>226</v>
      </c>
      <c r="G55" s="22" t="s">
        <v>79</v>
      </c>
      <c r="H55" s="44"/>
    </row>
    <row r="56" spans="1:8" s="35" customFormat="1" ht="82.5" customHeight="1">
      <c r="A56" s="34" t="s">
        <v>80</v>
      </c>
      <c r="B56" s="37" t="s">
        <v>138</v>
      </c>
      <c r="C56" s="37" t="s">
        <v>139</v>
      </c>
      <c r="D56" s="37" t="s">
        <v>140</v>
      </c>
      <c r="E56" s="32">
        <v>224</v>
      </c>
      <c r="F56" s="22">
        <v>226</v>
      </c>
      <c r="G56" s="22" t="s">
        <v>81</v>
      </c>
      <c r="H56" s="44"/>
    </row>
    <row r="57" spans="1:8" s="35" customFormat="1" ht="15" customHeight="1">
      <c r="A57" s="34" t="s">
        <v>82</v>
      </c>
      <c r="B57" s="37" t="s">
        <v>138</v>
      </c>
      <c r="C57" s="37" t="s">
        <v>139</v>
      </c>
      <c r="D57" s="37" t="s">
        <v>140</v>
      </c>
      <c r="E57" s="32">
        <v>244</v>
      </c>
      <c r="F57" s="22">
        <v>226</v>
      </c>
      <c r="G57" s="22" t="s">
        <v>83</v>
      </c>
      <c r="H57" s="44"/>
    </row>
    <row r="58" spans="1:8" s="35" customFormat="1" ht="30.75" customHeight="1">
      <c r="A58" s="34" t="s">
        <v>84</v>
      </c>
      <c r="B58" s="37" t="s">
        <v>138</v>
      </c>
      <c r="C58" s="37" t="s">
        <v>139</v>
      </c>
      <c r="D58" s="37" t="s">
        <v>140</v>
      </c>
      <c r="E58" s="32">
        <v>244</v>
      </c>
      <c r="F58" s="22">
        <v>226</v>
      </c>
      <c r="G58" s="22" t="s">
        <v>85</v>
      </c>
      <c r="H58" s="44"/>
    </row>
    <row r="59" spans="1:8" s="12" customFormat="1" ht="16.5" customHeight="1">
      <c r="A59" s="21" t="s">
        <v>86</v>
      </c>
      <c r="B59" s="37" t="s">
        <v>138</v>
      </c>
      <c r="C59" s="37" t="s">
        <v>139</v>
      </c>
      <c r="D59" s="37" t="s">
        <v>140</v>
      </c>
      <c r="E59" s="10"/>
      <c r="F59" s="11">
        <v>231</v>
      </c>
      <c r="G59" s="11"/>
      <c r="H59" s="43"/>
    </row>
    <row r="60" spans="1:8" s="35" customFormat="1" ht="30.75" customHeight="1">
      <c r="A60" s="34" t="s">
        <v>87</v>
      </c>
      <c r="B60" s="37" t="s">
        <v>138</v>
      </c>
      <c r="C60" s="37" t="s">
        <v>139</v>
      </c>
      <c r="D60" s="37" t="s">
        <v>140</v>
      </c>
      <c r="E60" s="32">
        <v>730</v>
      </c>
      <c r="F60" s="22">
        <v>231</v>
      </c>
      <c r="G60" s="22" t="s">
        <v>88</v>
      </c>
      <c r="H60" s="44"/>
    </row>
    <row r="61" spans="1:8" s="35" customFormat="1" ht="30.75" customHeight="1">
      <c r="A61" s="34" t="s">
        <v>89</v>
      </c>
      <c r="B61" s="37" t="s">
        <v>138</v>
      </c>
      <c r="C61" s="37" t="s">
        <v>139</v>
      </c>
      <c r="D61" s="37" t="s">
        <v>140</v>
      </c>
      <c r="E61" s="32">
        <v>730</v>
      </c>
      <c r="F61" s="22">
        <v>231</v>
      </c>
      <c r="G61" s="22" t="s">
        <v>90</v>
      </c>
      <c r="H61" s="44"/>
    </row>
    <row r="62" spans="1:8" s="35" customFormat="1" ht="30.75" customHeight="1">
      <c r="A62" s="34" t="s">
        <v>91</v>
      </c>
      <c r="B62" s="37" t="s">
        <v>138</v>
      </c>
      <c r="C62" s="37" t="s">
        <v>139</v>
      </c>
      <c r="D62" s="37" t="s">
        <v>140</v>
      </c>
      <c r="E62" s="32">
        <v>730</v>
      </c>
      <c r="F62" s="22">
        <v>231</v>
      </c>
      <c r="G62" s="22" t="s">
        <v>92</v>
      </c>
      <c r="H62" s="44"/>
    </row>
    <row r="63" spans="1:8" s="12" customFormat="1" ht="15" customHeight="1">
      <c r="A63" s="20" t="s">
        <v>93</v>
      </c>
      <c r="B63" s="37" t="s">
        <v>138</v>
      </c>
      <c r="C63" s="37" t="s">
        <v>139</v>
      </c>
      <c r="D63" s="37" t="s">
        <v>140</v>
      </c>
      <c r="E63" s="10"/>
      <c r="F63" s="11">
        <v>260</v>
      </c>
      <c r="G63" s="11"/>
      <c r="H63" s="43">
        <f>SUM(H64:H66)</f>
        <v>0</v>
      </c>
    </row>
    <row r="64" spans="1:8" s="27" customFormat="1" ht="15" customHeight="1">
      <c r="A64" s="28" t="s">
        <v>94</v>
      </c>
      <c r="B64" s="37" t="s">
        <v>138</v>
      </c>
      <c r="C64" s="37" t="s">
        <v>139</v>
      </c>
      <c r="D64" s="37" t="s">
        <v>140</v>
      </c>
      <c r="E64" s="32">
        <v>320</v>
      </c>
      <c r="F64" s="22">
        <v>260</v>
      </c>
      <c r="G64" s="22" t="s">
        <v>95</v>
      </c>
      <c r="H64" s="42"/>
    </row>
    <row r="65" spans="1:8" s="27" customFormat="1" ht="48" customHeight="1">
      <c r="A65" s="28" t="s">
        <v>96</v>
      </c>
      <c r="B65" s="37" t="s">
        <v>138</v>
      </c>
      <c r="C65" s="37" t="s">
        <v>139</v>
      </c>
      <c r="D65" s="37" t="s">
        <v>140</v>
      </c>
      <c r="E65" s="32">
        <v>311</v>
      </c>
      <c r="F65" s="22">
        <v>260</v>
      </c>
      <c r="G65" s="22" t="s">
        <v>97</v>
      </c>
      <c r="H65" s="42"/>
    </row>
    <row r="66" spans="1:8" s="27" customFormat="1" ht="30.75" customHeight="1">
      <c r="A66" s="28" t="s">
        <v>98</v>
      </c>
      <c r="B66" s="37" t="s">
        <v>138</v>
      </c>
      <c r="C66" s="37" t="s">
        <v>139</v>
      </c>
      <c r="D66" s="37" t="s">
        <v>140</v>
      </c>
      <c r="E66" s="32">
        <v>311</v>
      </c>
      <c r="F66" s="22">
        <v>260</v>
      </c>
      <c r="G66" s="22" t="s">
        <v>99</v>
      </c>
      <c r="H66" s="42"/>
    </row>
    <row r="67" spans="1:8" s="12" customFormat="1" ht="15" customHeight="1">
      <c r="A67" s="13" t="s">
        <v>14</v>
      </c>
      <c r="B67" s="37" t="s">
        <v>138</v>
      </c>
      <c r="C67" s="37" t="s">
        <v>139</v>
      </c>
      <c r="D67" s="37" t="s">
        <v>140</v>
      </c>
      <c r="E67" s="10"/>
      <c r="F67" s="11">
        <v>290</v>
      </c>
      <c r="G67" s="11"/>
      <c r="H67" s="43">
        <f>SUM(H68:H71)</f>
        <v>0</v>
      </c>
    </row>
    <row r="68" spans="1:8" s="27" customFormat="1" ht="15" customHeight="1">
      <c r="A68" s="28" t="s">
        <v>100</v>
      </c>
      <c r="B68" s="37" t="s">
        <v>138</v>
      </c>
      <c r="C68" s="37" t="s">
        <v>139</v>
      </c>
      <c r="D68" s="37" t="s">
        <v>140</v>
      </c>
      <c r="E68" s="32">
        <v>244</v>
      </c>
      <c r="F68" s="22">
        <v>290</v>
      </c>
      <c r="G68" s="22" t="s">
        <v>101</v>
      </c>
      <c r="H68" s="42"/>
    </row>
    <row r="69" spans="1:8" s="27" customFormat="1" ht="15" customHeight="1">
      <c r="A69" s="28" t="s">
        <v>102</v>
      </c>
      <c r="B69" s="37" t="s">
        <v>138</v>
      </c>
      <c r="C69" s="37" t="s">
        <v>139</v>
      </c>
      <c r="D69" s="37" t="s">
        <v>140</v>
      </c>
      <c r="E69" s="32">
        <v>244</v>
      </c>
      <c r="F69" s="22">
        <v>290</v>
      </c>
      <c r="G69" s="22" t="s">
        <v>103</v>
      </c>
      <c r="H69" s="42"/>
    </row>
    <row r="70" spans="1:8" s="35" customFormat="1" ht="15" customHeight="1">
      <c r="A70" s="36" t="s">
        <v>24</v>
      </c>
      <c r="B70" s="37" t="s">
        <v>138</v>
      </c>
      <c r="C70" s="37" t="s">
        <v>139</v>
      </c>
      <c r="D70" s="37" t="s">
        <v>140</v>
      </c>
      <c r="E70" s="32">
        <v>851</v>
      </c>
      <c r="F70" s="22">
        <v>290</v>
      </c>
      <c r="G70" s="22" t="s">
        <v>101</v>
      </c>
      <c r="H70" s="44"/>
    </row>
    <row r="71" spans="1:8" s="35" customFormat="1" ht="15" customHeight="1">
      <c r="A71" s="28" t="s">
        <v>128</v>
      </c>
      <c r="B71" s="37" t="s">
        <v>138</v>
      </c>
      <c r="C71" s="37" t="s">
        <v>139</v>
      </c>
      <c r="D71" s="37" t="s">
        <v>140</v>
      </c>
      <c r="E71" s="32">
        <v>852</v>
      </c>
      <c r="F71" s="22">
        <v>290</v>
      </c>
      <c r="G71" s="22" t="s">
        <v>127</v>
      </c>
      <c r="H71" s="44"/>
    </row>
    <row r="72" spans="1:8" s="12" customFormat="1" ht="15" customHeight="1">
      <c r="A72" s="10" t="s">
        <v>15</v>
      </c>
      <c r="B72" s="37" t="s">
        <v>138</v>
      </c>
      <c r="C72" s="37" t="s">
        <v>139</v>
      </c>
      <c r="D72" s="37" t="s">
        <v>140</v>
      </c>
      <c r="E72" s="10"/>
      <c r="F72" s="11">
        <v>310</v>
      </c>
      <c r="G72" s="11"/>
      <c r="H72" s="43">
        <f>SUM(H73:H78)</f>
        <v>0</v>
      </c>
    </row>
    <row r="73" spans="1:8" s="27" customFormat="1" ht="29.25" customHeight="1">
      <c r="A73" s="28" t="s">
        <v>104</v>
      </c>
      <c r="B73" s="37" t="s">
        <v>138</v>
      </c>
      <c r="C73" s="37" t="s">
        <v>139</v>
      </c>
      <c r="D73" s="37" t="s">
        <v>140</v>
      </c>
      <c r="E73" s="32">
        <v>244</v>
      </c>
      <c r="F73" s="22">
        <v>310</v>
      </c>
      <c r="G73" s="22" t="s">
        <v>105</v>
      </c>
      <c r="H73" s="42"/>
    </row>
    <row r="74" spans="1:8" s="27" customFormat="1" ht="27.75" customHeight="1">
      <c r="A74" s="28" t="s">
        <v>106</v>
      </c>
      <c r="B74" s="37" t="s">
        <v>138</v>
      </c>
      <c r="C74" s="37" t="s">
        <v>139</v>
      </c>
      <c r="D74" s="37" t="s">
        <v>140</v>
      </c>
      <c r="E74" s="32">
        <v>244</v>
      </c>
      <c r="F74" s="22">
        <v>310</v>
      </c>
      <c r="G74" s="22" t="s">
        <v>107</v>
      </c>
      <c r="H74" s="42"/>
    </row>
    <row r="75" spans="1:8" s="27" customFormat="1" ht="15" customHeight="1">
      <c r="A75" s="28" t="s">
        <v>108</v>
      </c>
      <c r="B75" s="37" t="s">
        <v>138</v>
      </c>
      <c r="C75" s="37" t="s">
        <v>139</v>
      </c>
      <c r="D75" s="37" t="s">
        <v>140</v>
      </c>
      <c r="E75" s="32">
        <v>244</v>
      </c>
      <c r="F75" s="22">
        <v>310</v>
      </c>
      <c r="G75" s="22" t="s">
        <v>109</v>
      </c>
      <c r="H75" s="42"/>
    </row>
    <row r="76" spans="1:8" s="27" customFormat="1" ht="15" customHeight="1">
      <c r="A76" s="28" t="s">
        <v>110</v>
      </c>
      <c r="B76" s="37" t="s">
        <v>138</v>
      </c>
      <c r="C76" s="37" t="s">
        <v>139</v>
      </c>
      <c r="D76" s="37" t="s">
        <v>140</v>
      </c>
      <c r="E76" s="32">
        <v>244</v>
      </c>
      <c r="F76" s="22">
        <v>310</v>
      </c>
      <c r="G76" s="22" t="s">
        <v>111</v>
      </c>
      <c r="H76" s="42"/>
    </row>
    <row r="77" spans="1:8" s="27" customFormat="1" ht="15" customHeight="1">
      <c r="A77" s="28" t="s">
        <v>112</v>
      </c>
      <c r="B77" s="37" t="s">
        <v>138</v>
      </c>
      <c r="C77" s="37" t="s">
        <v>139</v>
      </c>
      <c r="D77" s="37" t="s">
        <v>140</v>
      </c>
      <c r="E77" s="32">
        <v>244</v>
      </c>
      <c r="F77" s="22">
        <v>310</v>
      </c>
      <c r="G77" s="22" t="s">
        <v>113</v>
      </c>
      <c r="H77" s="42"/>
    </row>
    <row r="78" spans="1:8" s="27" customFormat="1" ht="15" customHeight="1">
      <c r="A78" s="28" t="s">
        <v>114</v>
      </c>
      <c r="B78" s="37" t="s">
        <v>138</v>
      </c>
      <c r="C78" s="37" t="s">
        <v>139</v>
      </c>
      <c r="D78" s="37" t="s">
        <v>140</v>
      </c>
      <c r="E78" s="32">
        <v>244</v>
      </c>
      <c r="F78" s="22">
        <v>310</v>
      </c>
      <c r="G78" s="22" t="s">
        <v>115</v>
      </c>
      <c r="H78" s="42"/>
    </row>
    <row r="79" spans="1:8" s="12" customFormat="1" ht="15" customHeight="1">
      <c r="A79" s="10" t="s">
        <v>16</v>
      </c>
      <c r="B79" s="37" t="s">
        <v>138</v>
      </c>
      <c r="C79" s="37" t="s">
        <v>139</v>
      </c>
      <c r="D79" s="37" t="s">
        <v>140</v>
      </c>
      <c r="E79" s="10"/>
      <c r="F79" s="11">
        <v>340</v>
      </c>
      <c r="G79" s="11"/>
      <c r="H79" s="43">
        <f>SUM(H80:H84)</f>
        <v>0</v>
      </c>
    </row>
    <row r="80" spans="1:8" s="27" customFormat="1" ht="33" customHeight="1">
      <c r="A80" s="28" t="s">
        <v>116</v>
      </c>
      <c r="B80" s="37" t="s">
        <v>138</v>
      </c>
      <c r="C80" s="37" t="s">
        <v>139</v>
      </c>
      <c r="D80" s="37" t="s">
        <v>140</v>
      </c>
      <c r="E80" s="32">
        <v>244</v>
      </c>
      <c r="F80" s="22">
        <v>340</v>
      </c>
      <c r="G80" s="22" t="s">
        <v>117</v>
      </c>
      <c r="H80" s="42"/>
    </row>
    <row r="81" spans="1:8" s="27" customFormat="1" ht="15" customHeight="1">
      <c r="A81" s="28" t="s">
        <v>118</v>
      </c>
      <c r="B81" s="37" t="s">
        <v>138</v>
      </c>
      <c r="C81" s="37" t="s">
        <v>139</v>
      </c>
      <c r="D81" s="37" t="s">
        <v>140</v>
      </c>
      <c r="E81" s="32">
        <v>244</v>
      </c>
      <c r="F81" s="22">
        <v>340</v>
      </c>
      <c r="G81" s="22" t="s">
        <v>119</v>
      </c>
      <c r="H81" s="42"/>
    </row>
    <row r="82" spans="1:8" s="27" customFormat="1" ht="15" customHeight="1">
      <c r="A82" s="28" t="s">
        <v>120</v>
      </c>
      <c r="B82" s="37" t="s">
        <v>138</v>
      </c>
      <c r="C82" s="37" t="s">
        <v>139</v>
      </c>
      <c r="D82" s="37" t="s">
        <v>140</v>
      </c>
      <c r="E82" s="32">
        <v>244</v>
      </c>
      <c r="F82" s="22">
        <v>340</v>
      </c>
      <c r="G82" s="22" t="s">
        <v>121</v>
      </c>
      <c r="H82" s="42"/>
    </row>
    <row r="83" spans="1:8" s="27" customFormat="1" ht="15" customHeight="1">
      <c r="A83" s="28" t="s">
        <v>122</v>
      </c>
      <c r="B83" s="37" t="s">
        <v>138</v>
      </c>
      <c r="C83" s="37" t="s">
        <v>139</v>
      </c>
      <c r="D83" s="37" t="s">
        <v>140</v>
      </c>
      <c r="E83" s="32">
        <v>244</v>
      </c>
      <c r="F83" s="22">
        <v>340</v>
      </c>
      <c r="G83" s="22" t="s">
        <v>123</v>
      </c>
      <c r="H83" s="42"/>
    </row>
    <row r="84" spans="1:8" s="27" customFormat="1" ht="15" customHeight="1">
      <c r="A84" s="28" t="s">
        <v>124</v>
      </c>
      <c r="B84" s="37" t="s">
        <v>138</v>
      </c>
      <c r="C84" s="37" t="s">
        <v>139</v>
      </c>
      <c r="D84" s="37" t="s">
        <v>140</v>
      </c>
      <c r="E84" s="32">
        <v>244</v>
      </c>
      <c r="F84" s="22">
        <v>340</v>
      </c>
      <c r="G84" s="22" t="s">
        <v>125</v>
      </c>
      <c r="H84" s="42"/>
    </row>
    <row r="85" spans="1:8" s="9" customFormat="1" ht="15" customHeight="1">
      <c r="A85" s="7" t="s">
        <v>17</v>
      </c>
      <c r="B85" s="37"/>
      <c r="C85" s="37"/>
      <c r="D85" s="37"/>
      <c r="E85" s="7"/>
      <c r="F85" s="8"/>
      <c r="G85" s="8"/>
      <c r="H85" s="45">
        <f>H19+H20+H24+H25+H28+H31+H41+H48+H67+H72+H79+H63</f>
        <v>30000</v>
      </c>
    </row>
    <row r="86" ht="6.75" customHeight="1"/>
    <row r="87" ht="15" customHeight="1" hidden="1">
      <c r="A87" s="18"/>
    </row>
    <row r="88" spans="1:7" ht="15" customHeight="1">
      <c r="A88" s="18" t="s">
        <v>129</v>
      </c>
      <c r="B88" s="92" t="s">
        <v>20</v>
      </c>
      <c r="C88" s="92"/>
      <c r="D88" s="87" t="s">
        <v>155</v>
      </c>
      <c r="E88" s="96"/>
      <c r="F88" s="96"/>
      <c r="G88" s="96"/>
    </row>
    <row r="89" spans="1:7" ht="15" customHeight="1">
      <c r="A89" s="19"/>
      <c r="B89" s="91"/>
      <c r="C89" s="91"/>
      <c r="D89" s="91"/>
      <c r="E89" s="91"/>
      <c r="F89" s="91"/>
      <c r="G89" s="91"/>
    </row>
    <row r="90" spans="1:7" ht="15" customHeight="1">
      <c r="A90" s="6"/>
      <c r="B90" s="92"/>
      <c r="C90" s="92"/>
      <c r="D90" s="93"/>
      <c r="E90" s="93"/>
      <c r="F90" s="93"/>
      <c r="G90" s="93"/>
    </row>
    <row r="91" spans="1:7" ht="15" customHeight="1">
      <c r="A91" s="6"/>
      <c r="B91" s="92"/>
      <c r="C91" s="92"/>
      <c r="D91" s="93"/>
      <c r="E91" s="93"/>
      <c r="F91" s="93"/>
      <c r="G91" s="93"/>
    </row>
    <row r="92" spans="2:7" ht="15" customHeight="1">
      <c r="B92" s="91"/>
      <c r="C92" s="91"/>
      <c r="D92" s="91"/>
      <c r="E92" s="91"/>
      <c r="F92" s="91"/>
      <c r="G92" s="91"/>
    </row>
    <row r="93" ht="15" customHeight="1"/>
  </sheetData>
  <sheetProtection/>
  <mergeCells count="24">
    <mergeCell ref="B9:H9"/>
    <mergeCell ref="B10:H10"/>
    <mergeCell ref="A2:G2"/>
    <mergeCell ref="A3:G3"/>
    <mergeCell ref="B5:H5"/>
    <mergeCell ref="B6:H6"/>
    <mergeCell ref="B7:H7"/>
    <mergeCell ref="B8:H8"/>
    <mergeCell ref="B12:F12"/>
    <mergeCell ref="B88:C88"/>
    <mergeCell ref="D88:G88"/>
    <mergeCell ref="B89:C89"/>
    <mergeCell ref="D89:G89"/>
    <mergeCell ref="B14:F14"/>
    <mergeCell ref="A13:H13"/>
    <mergeCell ref="H16:H17"/>
    <mergeCell ref="B92:C92"/>
    <mergeCell ref="D92:G92"/>
    <mergeCell ref="A16:A17"/>
    <mergeCell ref="B16:G16"/>
    <mergeCell ref="B90:C90"/>
    <mergeCell ref="D90:G90"/>
    <mergeCell ref="B91:C91"/>
    <mergeCell ref="D91:G91"/>
  </mergeCells>
  <printOptions/>
  <pageMargins left="0.3937007874015748" right="0.1968503937007874" top="0" bottom="0" header="0.5118110236220472" footer="0.5118110236220472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92"/>
  <sheetViews>
    <sheetView zoomScalePageLayoutView="0" workbookViewId="0" topLeftCell="A4">
      <selection activeCell="B6" sqref="B6:H6"/>
    </sheetView>
  </sheetViews>
  <sheetFormatPr defaultColWidth="9.00390625" defaultRowHeight="12.75"/>
  <cols>
    <col min="1" max="1" width="43.25390625" style="0" customWidth="1"/>
    <col min="2" max="2" width="7.00390625" style="0" customWidth="1"/>
    <col min="3" max="3" width="7.375" style="0" customWidth="1"/>
    <col min="4" max="4" width="9.125" style="0" customWidth="1"/>
    <col min="5" max="5" width="5.875" style="0" customWidth="1"/>
    <col min="6" max="6" width="7.00390625" style="0" customWidth="1"/>
    <col min="7" max="7" width="11.00390625" style="0" customWidth="1"/>
    <col min="8" max="8" width="16.125" style="58" customWidth="1"/>
  </cols>
  <sheetData>
    <row r="1" ht="12.75" hidden="1"/>
    <row r="2" spans="1:7" ht="15.75" hidden="1">
      <c r="A2" s="90"/>
      <c r="B2" s="90"/>
      <c r="C2" s="90"/>
      <c r="D2" s="90"/>
      <c r="E2" s="90"/>
      <c r="F2" s="90"/>
      <c r="G2" s="90"/>
    </row>
    <row r="3" spans="1:7" ht="15.75" hidden="1">
      <c r="A3" s="90"/>
      <c r="B3" s="90"/>
      <c r="C3" s="90"/>
      <c r="D3" s="90"/>
      <c r="E3" s="90"/>
      <c r="F3" s="90"/>
      <c r="G3" s="90"/>
    </row>
    <row r="4" spans="1:7" ht="15.75">
      <c r="A4" s="23"/>
      <c r="B4" s="23"/>
      <c r="C4" s="23"/>
      <c r="D4" s="23"/>
      <c r="E4" s="23"/>
      <c r="F4" s="23"/>
      <c r="G4" s="23"/>
    </row>
    <row r="5" spans="1:8" ht="15.75" customHeight="1">
      <c r="A5" s="23"/>
      <c r="B5" s="86" t="s">
        <v>19</v>
      </c>
      <c r="C5" s="87"/>
      <c r="D5" s="87"/>
      <c r="E5" s="87"/>
      <c r="F5" s="87"/>
      <c r="G5" s="87"/>
      <c r="H5" s="87"/>
    </row>
    <row r="6" spans="1:8" ht="15.75" customHeight="1">
      <c r="A6" s="23"/>
      <c r="B6" s="86" t="s">
        <v>156</v>
      </c>
      <c r="C6" s="87"/>
      <c r="D6" s="87"/>
      <c r="E6" s="87"/>
      <c r="F6" s="87"/>
      <c r="G6" s="87"/>
      <c r="H6" s="87"/>
    </row>
    <row r="7" spans="1:8" ht="15.75" customHeight="1">
      <c r="A7" s="23"/>
      <c r="B7" s="84" t="s">
        <v>126</v>
      </c>
      <c r="C7" s="85"/>
      <c r="D7" s="85"/>
      <c r="E7" s="85"/>
      <c r="F7" s="85"/>
      <c r="G7" s="85"/>
      <c r="H7" s="85"/>
    </row>
    <row r="8" spans="1:8" ht="15.75" customHeight="1">
      <c r="A8" s="23"/>
      <c r="B8" s="86" t="s">
        <v>158</v>
      </c>
      <c r="C8" s="87"/>
      <c r="D8" s="87"/>
      <c r="E8" s="87"/>
      <c r="F8" s="87"/>
      <c r="G8" s="87"/>
      <c r="H8" s="87"/>
    </row>
    <row r="9" spans="1:8" ht="15.75" customHeight="1">
      <c r="A9" s="23"/>
      <c r="B9" s="88" t="s">
        <v>149</v>
      </c>
      <c r="C9" s="89"/>
      <c r="D9" s="89"/>
      <c r="E9" s="89"/>
      <c r="F9" s="89"/>
      <c r="G9" s="89"/>
      <c r="H9" s="89"/>
    </row>
    <row r="10" spans="1:8" ht="15.75" customHeight="1">
      <c r="A10" s="23"/>
      <c r="B10" s="86" t="s">
        <v>136</v>
      </c>
      <c r="C10" s="87"/>
      <c r="D10" s="87"/>
      <c r="E10" s="87"/>
      <c r="F10" s="87"/>
      <c r="G10" s="87"/>
      <c r="H10" s="87"/>
    </row>
    <row r="12" spans="2:6" ht="15.75" customHeight="1">
      <c r="B12" s="94" t="s">
        <v>135</v>
      </c>
      <c r="C12" s="94"/>
      <c r="D12" s="94"/>
      <c r="E12" s="94"/>
      <c r="F12" s="94"/>
    </row>
    <row r="13" spans="1:8" ht="12.75">
      <c r="A13" s="107" t="s">
        <v>141</v>
      </c>
      <c r="B13" s="107"/>
      <c r="C13" s="107"/>
      <c r="D13" s="107"/>
      <c r="E13" s="107"/>
      <c r="F13" s="107"/>
      <c r="G13" s="107"/>
      <c r="H13" s="107"/>
    </row>
    <row r="14" ht="10.5" customHeight="1">
      <c r="G14" s="48"/>
    </row>
    <row r="15" ht="12.75" hidden="1"/>
    <row r="16" spans="1:8" s="1" customFormat="1" ht="23.25" customHeight="1">
      <c r="A16" s="102" t="s">
        <v>4</v>
      </c>
      <c r="B16" s="97" t="s">
        <v>0</v>
      </c>
      <c r="C16" s="98"/>
      <c r="D16" s="98"/>
      <c r="E16" s="98"/>
      <c r="F16" s="98"/>
      <c r="G16" s="99"/>
      <c r="H16" s="105" t="s">
        <v>21</v>
      </c>
    </row>
    <row r="17" spans="1:8" ht="64.5" customHeight="1">
      <c r="A17" s="103"/>
      <c r="B17" s="2" t="s">
        <v>1</v>
      </c>
      <c r="C17" s="2" t="s">
        <v>2</v>
      </c>
      <c r="D17" s="2" t="s">
        <v>18</v>
      </c>
      <c r="E17" s="2" t="s">
        <v>22</v>
      </c>
      <c r="F17" s="2" t="s">
        <v>3</v>
      </c>
      <c r="G17" s="2" t="s">
        <v>23</v>
      </c>
      <c r="H17" s="106"/>
    </row>
    <row r="18" spans="1:8" s="5" customFormat="1" ht="12.75" customHeight="1">
      <c r="A18" s="3">
        <v>1</v>
      </c>
      <c r="B18" s="4">
        <v>2</v>
      </c>
      <c r="C18" s="4">
        <v>3</v>
      </c>
      <c r="D18" s="4">
        <v>4</v>
      </c>
      <c r="E18" s="4"/>
      <c r="F18" s="4">
        <v>5</v>
      </c>
      <c r="G18" s="4">
        <v>6</v>
      </c>
      <c r="H18" s="59">
        <v>7</v>
      </c>
    </row>
    <row r="19" spans="1:8" s="12" customFormat="1" ht="15" customHeight="1">
      <c r="A19" s="7" t="s">
        <v>5</v>
      </c>
      <c r="B19" s="37" t="s">
        <v>142</v>
      </c>
      <c r="C19" s="37" t="s">
        <v>143</v>
      </c>
      <c r="D19" s="37" t="s">
        <v>151</v>
      </c>
      <c r="E19" s="14">
        <v>121</v>
      </c>
      <c r="F19" s="15">
        <v>211</v>
      </c>
      <c r="G19" s="15"/>
      <c r="H19" s="38"/>
    </row>
    <row r="20" spans="1:8" s="12" customFormat="1" ht="15" customHeight="1">
      <c r="A20" s="7" t="s">
        <v>6</v>
      </c>
      <c r="B20" s="37" t="s">
        <v>142</v>
      </c>
      <c r="C20" s="37" t="s">
        <v>143</v>
      </c>
      <c r="D20" s="37" t="s">
        <v>151</v>
      </c>
      <c r="E20" s="14"/>
      <c r="F20" s="15">
        <v>212</v>
      </c>
      <c r="G20" s="15"/>
      <c r="H20" s="38">
        <f>SUM(H21:H23)</f>
        <v>0</v>
      </c>
    </row>
    <row r="21" spans="1:8" s="27" customFormat="1" ht="15" customHeight="1">
      <c r="A21" s="24" t="s">
        <v>25</v>
      </c>
      <c r="B21" s="37" t="s">
        <v>142</v>
      </c>
      <c r="C21" s="37" t="s">
        <v>143</v>
      </c>
      <c r="D21" s="37" t="s">
        <v>151</v>
      </c>
      <c r="E21" s="25">
        <v>122</v>
      </c>
      <c r="F21" s="26">
        <v>212</v>
      </c>
      <c r="G21" s="26"/>
      <c r="H21" s="65"/>
    </row>
    <row r="22" spans="1:8" s="27" customFormat="1" ht="15" customHeight="1">
      <c r="A22" s="24" t="s">
        <v>26</v>
      </c>
      <c r="B22" s="37" t="s">
        <v>142</v>
      </c>
      <c r="C22" s="37" t="s">
        <v>143</v>
      </c>
      <c r="D22" s="37" t="s">
        <v>151</v>
      </c>
      <c r="E22" s="25">
        <v>122</v>
      </c>
      <c r="F22" s="26">
        <v>212</v>
      </c>
      <c r="G22" s="26"/>
      <c r="H22" s="65"/>
    </row>
    <row r="23" spans="1:8" s="27" customFormat="1" ht="15" customHeight="1">
      <c r="A23" s="24" t="s">
        <v>27</v>
      </c>
      <c r="B23" s="37" t="s">
        <v>142</v>
      </c>
      <c r="C23" s="37" t="s">
        <v>143</v>
      </c>
      <c r="D23" s="37" t="s">
        <v>151</v>
      </c>
      <c r="E23" s="25">
        <v>121</v>
      </c>
      <c r="F23" s="26">
        <v>212</v>
      </c>
      <c r="G23" s="26"/>
      <c r="H23" s="65"/>
    </row>
    <row r="24" spans="1:8" s="12" customFormat="1" ht="15" customHeight="1">
      <c r="A24" s="14" t="s">
        <v>7</v>
      </c>
      <c r="B24" s="37" t="s">
        <v>142</v>
      </c>
      <c r="C24" s="37" t="s">
        <v>143</v>
      </c>
      <c r="D24" s="37" t="s">
        <v>151</v>
      </c>
      <c r="E24" s="14">
        <v>121</v>
      </c>
      <c r="F24" s="15">
        <v>213</v>
      </c>
      <c r="G24" s="15"/>
      <c r="H24" s="66"/>
    </row>
    <row r="25" spans="1:8" s="12" customFormat="1" ht="15" customHeight="1">
      <c r="A25" s="10" t="s">
        <v>8</v>
      </c>
      <c r="B25" s="37" t="s">
        <v>142</v>
      </c>
      <c r="C25" s="37" t="s">
        <v>143</v>
      </c>
      <c r="D25" s="37" t="s">
        <v>151</v>
      </c>
      <c r="E25" s="16"/>
      <c r="F25" s="17">
        <v>221</v>
      </c>
      <c r="G25" s="17"/>
      <c r="H25" s="67">
        <f>H27+H26</f>
        <v>51700</v>
      </c>
    </row>
    <row r="26" spans="1:8" s="27" customFormat="1" ht="15" customHeight="1">
      <c r="A26" s="28" t="s">
        <v>28</v>
      </c>
      <c r="B26" s="37" t="s">
        <v>142</v>
      </c>
      <c r="C26" s="37" t="s">
        <v>143</v>
      </c>
      <c r="D26" s="37" t="s">
        <v>151</v>
      </c>
      <c r="E26" s="29">
        <v>242</v>
      </c>
      <c r="F26" s="30">
        <v>221</v>
      </c>
      <c r="G26" s="30" t="s">
        <v>29</v>
      </c>
      <c r="H26" s="68">
        <v>18100</v>
      </c>
    </row>
    <row r="27" spans="1:8" s="27" customFormat="1" ht="15" customHeight="1">
      <c r="A27" s="28" t="s">
        <v>30</v>
      </c>
      <c r="B27" s="37" t="s">
        <v>142</v>
      </c>
      <c r="C27" s="37" t="s">
        <v>143</v>
      </c>
      <c r="D27" s="37" t="s">
        <v>151</v>
      </c>
      <c r="E27" s="29">
        <v>242</v>
      </c>
      <c r="F27" s="30">
        <v>221</v>
      </c>
      <c r="G27" s="30" t="s">
        <v>31</v>
      </c>
      <c r="H27" s="68">
        <v>33600</v>
      </c>
    </row>
    <row r="28" spans="1:8" s="12" customFormat="1" ht="15" customHeight="1">
      <c r="A28" s="10" t="s">
        <v>9</v>
      </c>
      <c r="B28" s="37" t="s">
        <v>142</v>
      </c>
      <c r="C28" s="37" t="s">
        <v>143</v>
      </c>
      <c r="D28" s="37" t="s">
        <v>151</v>
      </c>
      <c r="E28" s="16"/>
      <c r="F28" s="17">
        <v>222</v>
      </c>
      <c r="G28" s="17"/>
      <c r="H28" s="67">
        <f>H30+H29</f>
        <v>0</v>
      </c>
    </row>
    <row r="29" spans="1:8" s="27" customFormat="1" ht="15" customHeight="1">
      <c r="A29" s="28" t="s">
        <v>32</v>
      </c>
      <c r="B29" s="37" t="s">
        <v>142</v>
      </c>
      <c r="C29" s="37" t="s">
        <v>143</v>
      </c>
      <c r="D29" s="37" t="s">
        <v>151</v>
      </c>
      <c r="E29" s="29">
        <v>244</v>
      </c>
      <c r="F29" s="30">
        <v>222</v>
      </c>
      <c r="G29" s="30" t="s">
        <v>33</v>
      </c>
      <c r="H29" s="68"/>
    </row>
    <row r="30" spans="1:8" s="27" customFormat="1" ht="15" customHeight="1">
      <c r="A30" s="28" t="s">
        <v>34</v>
      </c>
      <c r="B30" s="37" t="s">
        <v>142</v>
      </c>
      <c r="C30" s="37" t="s">
        <v>143</v>
      </c>
      <c r="D30" s="37" t="s">
        <v>151</v>
      </c>
      <c r="E30" s="29">
        <v>244</v>
      </c>
      <c r="F30" s="30">
        <v>222</v>
      </c>
      <c r="G30" s="30" t="s">
        <v>35</v>
      </c>
      <c r="H30" s="68"/>
    </row>
    <row r="31" spans="1:8" s="12" customFormat="1" ht="15" customHeight="1">
      <c r="A31" s="10" t="s">
        <v>10</v>
      </c>
      <c r="B31" s="37" t="s">
        <v>142</v>
      </c>
      <c r="C31" s="37" t="s">
        <v>143</v>
      </c>
      <c r="D31" s="37" t="s">
        <v>151</v>
      </c>
      <c r="E31" s="16"/>
      <c r="F31" s="17">
        <v>223</v>
      </c>
      <c r="G31" s="17"/>
      <c r="H31" s="67">
        <f>SUM(H32:H37)</f>
        <v>245000</v>
      </c>
    </row>
    <row r="32" spans="1:8" s="27" customFormat="1" ht="15" customHeight="1">
      <c r="A32" s="28" t="s">
        <v>36</v>
      </c>
      <c r="B32" s="37" t="s">
        <v>142</v>
      </c>
      <c r="C32" s="37" t="s">
        <v>143</v>
      </c>
      <c r="D32" s="37" t="s">
        <v>151</v>
      </c>
      <c r="E32" s="29">
        <v>244</v>
      </c>
      <c r="F32" s="31" t="s">
        <v>37</v>
      </c>
      <c r="G32" s="31" t="s">
        <v>38</v>
      </c>
      <c r="H32" s="68"/>
    </row>
    <row r="33" spans="1:8" s="27" customFormat="1" ht="15" customHeight="1">
      <c r="A33" s="28" t="s">
        <v>39</v>
      </c>
      <c r="B33" s="37" t="s">
        <v>142</v>
      </c>
      <c r="C33" s="37" t="s">
        <v>143</v>
      </c>
      <c r="D33" s="37" t="s">
        <v>151</v>
      </c>
      <c r="E33" s="29">
        <v>244</v>
      </c>
      <c r="F33" s="31" t="s">
        <v>37</v>
      </c>
      <c r="G33" s="31" t="s">
        <v>40</v>
      </c>
      <c r="H33" s="68">
        <v>45000</v>
      </c>
    </row>
    <row r="34" spans="1:8" s="27" customFormat="1" ht="15" customHeight="1">
      <c r="A34" s="28" t="s">
        <v>41</v>
      </c>
      <c r="B34" s="37" t="s">
        <v>142</v>
      </c>
      <c r="C34" s="37" t="s">
        <v>143</v>
      </c>
      <c r="D34" s="37" t="s">
        <v>151</v>
      </c>
      <c r="E34" s="32">
        <v>244</v>
      </c>
      <c r="F34" s="33" t="s">
        <v>37</v>
      </c>
      <c r="G34" s="33" t="s">
        <v>42</v>
      </c>
      <c r="H34" s="63">
        <v>200000</v>
      </c>
    </row>
    <row r="35" spans="1:8" s="27" customFormat="1" ht="15" customHeight="1">
      <c r="A35" s="28" t="s">
        <v>43</v>
      </c>
      <c r="B35" s="37" t="s">
        <v>142</v>
      </c>
      <c r="C35" s="37" t="s">
        <v>143</v>
      </c>
      <c r="D35" s="37" t="s">
        <v>151</v>
      </c>
      <c r="E35" s="32">
        <v>244</v>
      </c>
      <c r="F35" s="33" t="s">
        <v>37</v>
      </c>
      <c r="G35" s="33" t="s">
        <v>44</v>
      </c>
      <c r="H35" s="63">
        <v>0</v>
      </c>
    </row>
    <row r="36" spans="1:8" s="27" customFormat="1" ht="15" customHeight="1">
      <c r="A36" s="28" t="s">
        <v>45</v>
      </c>
      <c r="B36" s="37" t="s">
        <v>142</v>
      </c>
      <c r="C36" s="37" t="s">
        <v>143</v>
      </c>
      <c r="D36" s="37" t="s">
        <v>151</v>
      </c>
      <c r="E36" s="32">
        <v>244</v>
      </c>
      <c r="F36" s="33" t="s">
        <v>37</v>
      </c>
      <c r="G36" s="33" t="s">
        <v>46</v>
      </c>
      <c r="H36" s="63"/>
    </row>
    <row r="37" spans="1:8" s="27" customFormat="1" ht="15" customHeight="1">
      <c r="A37" s="28" t="s">
        <v>47</v>
      </c>
      <c r="B37" s="37" t="s">
        <v>142</v>
      </c>
      <c r="C37" s="37" t="s">
        <v>143</v>
      </c>
      <c r="D37" s="37" t="s">
        <v>151</v>
      </c>
      <c r="E37" s="32">
        <v>244</v>
      </c>
      <c r="F37" s="33" t="s">
        <v>37</v>
      </c>
      <c r="G37" s="33" t="s">
        <v>48</v>
      </c>
      <c r="H37" s="63"/>
    </row>
    <row r="38" spans="1:8" s="12" customFormat="1" ht="15" customHeight="1">
      <c r="A38" s="10" t="s">
        <v>11</v>
      </c>
      <c r="B38" s="37" t="s">
        <v>142</v>
      </c>
      <c r="C38" s="37" t="s">
        <v>143</v>
      </c>
      <c r="D38" s="37" t="s">
        <v>151</v>
      </c>
      <c r="E38" s="10"/>
      <c r="F38" s="11">
        <v>224</v>
      </c>
      <c r="G38" s="11"/>
      <c r="H38" s="64">
        <f>H40+H39</f>
        <v>0</v>
      </c>
    </row>
    <row r="39" spans="1:8" s="27" customFormat="1" ht="15" customHeight="1">
      <c r="A39" s="28" t="s">
        <v>49</v>
      </c>
      <c r="B39" s="37" t="s">
        <v>142</v>
      </c>
      <c r="C39" s="37" t="s">
        <v>143</v>
      </c>
      <c r="D39" s="37" t="s">
        <v>151</v>
      </c>
      <c r="E39" s="32">
        <v>244</v>
      </c>
      <c r="F39" s="22">
        <v>224</v>
      </c>
      <c r="G39" s="22" t="s">
        <v>50</v>
      </c>
      <c r="H39" s="63"/>
    </row>
    <row r="40" spans="1:8" s="27" customFormat="1" ht="15" customHeight="1">
      <c r="A40" s="28" t="s">
        <v>51</v>
      </c>
      <c r="B40" s="37" t="s">
        <v>142</v>
      </c>
      <c r="C40" s="37" t="s">
        <v>143</v>
      </c>
      <c r="D40" s="37" t="s">
        <v>151</v>
      </c>
      <c r="E40" s="32">
        <v>244</v>
      </c>
      <c r="F40" s="22">
        <v>224</v>
      </c>
      <c r="G40" s="22" t="s">
        <v>52</v>
      </c>
      <c r="H40" s="63"/>
    </row>
    <row r="41" spans="1:8" s="12" customFormat="1" ht="15" customHeight="1">
      <c r="A41" s="10" t="s">
        <v>12</v>
      </c>
      <c r="B41" s="37" t="s">
        <v>142</v>
      </c>
      <c r="C41" s="37" t="s">
        <v>143</v>
      </c>
      <c r="D41" s="37" t="s">
        <v>151</v>
      </c>
      <c r="E41" s="10"/>
      <c r="F41" s="11">
        <v>225</v>
      </c>
      <c r="G41" s="11"/>
      <c r="H41" s="64">
        <f>SUM(H42:H47)</f>
        <v>36500</v>
      </c>
    </row>
    <row r="42" spans="1:8" s="27" customFormat="1" ht="32.25" customHeight="1">
      <c r="A42" s="34" t="s">
        <v>53</v>
      </c>
      <c r="B42" s="37" t="s">
        <v>142</v>
      </c>
      <c r="C42" s="37" t="s">
        <v>143</v>
      </c>
      <c r="D42" s="37" t="s">
        <v>151</v>
      </c>
      <c r="E42" s="32">
        <v>244</v>
      </c>
      <c r="F42" s="33" t="s">
        <v>54</v>
      </c>
      <c r="G42" s="33" t="s">
        <v>55</v>
      </c>
      <c r="H42" s="63">
        <v>28000</v>
      </c>
    </row>
    <row r="43" spans="1:8" s="27" customFormat="1" ht="61.5" customHeight="1">
      <c r="A43" s="34" t="s">
        <v>56</v>
      </c>
      <c r="B43" s="37" t="s">
        <v>142</v>
      </c>
      <c r="C43" s="37" t="s">
        <v>143</v>
      </c>
      <c r="D43" s="37" t="s">
        <v>151</v>
      </c>
      <c r="E43" s="32">
        <v>244</v>
      </c>
      <c r="F43" s="33" t="s">
        <v>54</v>
      </c>
      <c r="G43" s="33" t="s">
        <v>57</v>
      </c>
      <c r="H43" s="63"/>
    </row>
    <row r="44" spans="1:8" s="27" customFormat="1" ht="15" customHeight="1">
      <c r="A44" s="34" t="s">
        <v>58</v>
      </c>
      <c r="B44" s="37" t="s">
        <v>142</v>
      </c>
      <c r="C44" s="37" t="s">
        <v>143</v>
      </c>
      <c r="D44" s="37" t="s">
        <v>151</v>
      </c>
      <c r="E44" s="32">
        <v>244</v>
      </c>
      <c r="F44" s="33" t="s">
        <v>54</v>
      </c>
      <c r="G44" s="33" t="s">
        <v>59</v>
      </c>
      <c r="H44" s="63"/>
    </row>
    <row r="45" spans="1:8" s="27" customFormat="1" ht="33" customHeight="1">
      <c r="A45" s="34" t="s">
        <v>60</v>
      </c>
      <c r="B45" s="37" t="s">
        <v>142</v>
      </c>
      <c r="C45" s="37" t="s">
        <v>143</v>
      </c>
      <c r="D45" s="37" t="s">
        <v>151</v>
      </c>
      <c r="E45" s="32">
        <v>243</v>
      </c>
      <c r="F45" s="33" t="s">
        <v>54</v>
      </c>
      <c r="G45" s="33" t="s">
        <v>61</v>
      </c>
      <c r="H45" s="63"/>
    </row>
    <row r="46" spans="1:8" s="27" customFormat="1" ht="34.5" customHeight="1">
      <c r="A46" s="34" t="s">
        <v>62</v>
      </c>
      <c r="B46" s="37" t="s">
        <v>142</v>
      </c>
      <c r="C46" s="37" t="s">
        <v>143</v>
      </c>
      <c r="D46" s="37" t="s">
        <v>151</v>
      </c>
      <c r="E46" s="32">
        <v>244</v>
      </c>
      <c r="F46" s="33" t="s">
        <v>54</v>
      </c>
      <c r="G46" s="33" t="s">
        <v>63</v>
      </c>
      <c r="H46" s="63"/>
    </row>
    <row r="47" spans="1:8" s="27" customFormat="1" ht="15" customHeight="1">
      <c r="A47" s="34" t="s">
        <v>64</v>
      </c>
      <c r="B47" s="37" t="s">
        <v>142</v>
      </c>
      <c r="C47" s="37" t="s">
        <v>143</v>
      </c>
      <c r="D47" s="37" t="s">
        <v>151</v>
      </c>
      <c r="E47" s="32">
        <v>244</v>
      </c>
      <c r="F47" s="33" t="s">
        <v>54</v>
      </c>
      <c r="G47" s="33" t="s">
        <v>65</v>
      </c>
      <c r="H47" s="63">
        <v>8500</v>
      </c>
    </row>
    <row r="48" spans="1:8" s="12" customFormat="1" ht="15" customHeight="1">
      <c r="A48" s="13" t="s">
        <v>13</v>
      </c>
      <c r="B48" s="37" t="s">
        <v>142</v>
      </c>
      <c r="C48" s="37" t="s">
        <v>143</v>
      </c>
      <c r="D48" s="37" t="s">
        <v>151</v>
      </c>
      <c r="E48" s="10"/>
      <c r="F48" s="11">
        <v>226</v>
      </c>
      <c r="G48" s="11"/>
      <c r="H48" s="64">
        <f>SUM(H49:H58)</f>
        <v>23500</v>
      </c>
    </row>
    <row r="49" spans="1:8" s="35" customFormat="1" ht="31.5" customHeight="1">
      <c r="A49" s="34" t="s">
        <v>66</v>
      </c>
      <c r="B49" s="37" t="s">
        <v>142</v>
      </c>
      <c r="C49" s="37" t="s">
        <v>143</v>
      </c>
      <c r="D49" s="37" t="s">
        <v>151</v>
      </c>
      <c r="E49" s="32">
        <v>244</v>
      </c>
      <c r="F49" s="22">
        <v>226</v>
      </c>
      <c r="G49" s="22" t="s">
        <v>68</v>
      </c>
      <c r="H49" s="63">
        <v>20700</v>
      </c>
    </row>
    <row r="50" spans="1:8" s="35" customFormat="1" ht="32.25" customHeight="1">
      <c r="A50" s="34" t="s">
        <v>67</v>
      </c>
      <c r="B50" s="37" t="s">
        <v>142</v>
      </c>
      <c r="C50" s="37" t="s">
        <v>143</v>
      </c>
      <c r="D50" s="37" t="s">
        <v>151</v>
      </c>
      <c r="E50" s="32">
        <v>244</v>
      </c>
      <c r="F50" s="22">
        <v>226</v>
      </c>
      <c r="G50" s="22" t="s">
        <v>69</v>
      </c>
      <c r="H50" s="69"/>
    </row>
    <row r="51" spans="1:8" s="35" customFormat="1" ht="15" customHeight="1">
      <c r="A51" s="34" t="s">
        <v>70</v>
      </c>
      <c r="B51" s="37" t="s">
        <v>142</v>
      </c>
      <c r="C51" s="37" t="s">
        <v>143</v>
      </c>
      <c r="D51" s="37" t="s">
        <v>151</v>
      </c>
      <c r="E51" s="32">
        <v>244</v>
      </c>
      <c r="F51" s="22">
        <v>226</v>
      </c>
      <c r="G51" s="22" t="s">
        <v>71</v>
      </c>
      <c r="H51" s="69"/>
    </row>
    <row r="52" spans="1:8" s="35" customFormat="1" ht="32.25" customHeight="1">
      <c r="A52" s="34" t="s">
        <v>72</v>
      </c>
      <c r="B52" s="37" t="s">
        <v>142</v>
      </c>
      <c r="C52" s="37" t="s">
        <v>143</v>
      </c>
      <c r="D52" s="37" t="s">
        <v>151</v>
      </c>
      <c r="E52" s="32">
        <v>244</v>
      </c>
      <c r="F52" s="22">
        <v>226</v>
      </c>
      <c r="G52" s="22" t="s">
        <v>73</v>
      </c>
      <c r="H52" s="69"/>
    </row>
    <row r="53" spans="1:8" s="35" customFormat="1" ht="47.25" customHeight="1">
      <c r="A53" s="34" t="s">
        <v>74</v>
      </c>
      <c r="B53" s="37" t="s">
        <v>142</v>
      </c>
      <c r="C53" s="37" t="s">
        <v>143</v>
      </c>
      <c r="D53" s="37" t="s">
        <v>151</v>
      </c>
      <c r="E53" s="32">
        <v>244</v>
      </c>
      <c r="F53" s="22">
        <v>226</v>
      </c>
      <c r="G53" s="22" t="s">
        <v>75</v>
      </c>
      <c r="H53" s="69">
        <v>2800</v>
      </c>
    </row>
    <row r="54" spans="1:8" s="35" customFormat="1" ht="15" customHeight="1">
      <c r="A54" s="34" t="s">
        <v>76</v>
      </c>
      <c r="B54" s="37" t="s">
        <v>142</v>
      </c>
      <c r="C54" s="37" t="s">
        <v>143</v>
      </c>
      <c r="D54" s="37" t="s">
        <v>151</v>
      </c>
      <c r="E54" s="32">
        <v>244</v>
      </c>
      <c r="F54" s="22">
        <v>226</v>
      </c>
      <c r="G54" s="22" t="s">
        <v>77</v>
      </c>
      <c r="H54" s="69"/>
    </row>
    <row r="55" spans="1:8" s="35" customFormat="1" ht="33.75" customHeight="1">
      <c r="A55" s="34" t="s">
        <v>78</v>
      </c>
      <c r="B55" s="37" t="s">
        <v>142</v>
      </c>
      <c r="C55" s="37" t="s">
        <v>143</v>
      </c>
      <c r="D55" s="37" t="s">
        <v>151</v>
      </c>
      <c r="E55" s="32">
        <v>244</v>
      </c>
      <c r="F55" s="22">
        <v>226</v>
      </c>
      <c r="G55" s="22" t="s">
        <v>79</v>
      </c>
      <c r="H55" s="69"/>
    </row>
    <row r="56" spans="1:8" s="35" customFormat="1" ht="82.5" customHeight="1">
      <c r="A56" s="34" t="s">
        <v>80</v>
      </c>
      <c r="B56" s="37" t="s">
        <v>142</v>
      </c>
      <c r="C56" s="37" t="s">
        <v>143</v>
      </c>
      <c r="D56" s="37" t="s">
        <v>151</v>
      </c>
      <c r="E56" s="32">
        <v>224</v>
      </c>
      <c r="F56" s="22">
        <v>226</v>
      </c>
      <c r="G56" s="22" t="s">
        <v>81</v>
      </c>
      <c r="H56" s="69"/>
    </row>
    <row r="57" spans="1:8" s="35" customFormat="1" ht="15" customHeight="1">
      <c r="A57" s="34" t="s">
        <v>82</v>
      </c>
      <c r="B57" s="37" t="s">
        <v>142</v>
      </c>
      <c r="C57" s="37" t="s">
        <v>143</v>
      </c>
      <c r="D57" s="37" t="s">
        <v>151</v>
      </c>
      <c r="E57" s="32">
        <v>244</v>
      </c>
      <c r="F57" s="22">
        <v>226</v>
      </c>
      <c r="G57" s="22" t="s">
        <v>83</v>
      </c>
      <c r="H57" s="69"/>
    </row>
    <row r="58" spans="1:8" s="35" customFormat="1" ht="30.75" customHeight="1">
      <c r="A58" s="34" t="s">
        <v>84</v>
      </c>
      <c r="B58" s="37" t="s">
        <v>142</v>
      </c>
      <c r="C58" s="37" t="s">
        <v>143</v>
      </c>
      <c r="D58" s="37" t="s">
        <v>151</v>
      </c>
      <c r="E58" s="32">
        <v>244</v>
      </c>
      <c r="F58" s="22">
        <v>226</v>
      </c>
      <c r="G58" s="22" t="s">
        <v>85</v>
      </c>
      <c r="H58" s="69"/>
    </row>
    <row r="59" spans="1:8" s="12" customFormat="1" ht="16.5" customHeight="1">
      <c r="A59" s="21" t="s">
        <v>86</v>
      </c>
      <c r="B59" s="37" t="s">
        <v>142</v>
      </c>
      <c r="C59" s="37" t="s">
        <v>143</v>
      </c>
      <c r="D59" s="37" t="s">
        <v>151</v>
      </c>
      <c r="E59" s="10"/>
      <c r="F59" s="11">
        <v>231</v>
      </c>
      <c r="G59" s="11"/>
      <c r="H59" s="64"/>
    </row>
    <row r="60" spans="1:8" s="35" customFormat="1" ht="30.75" customHeight="1">
      <c r="A60" s="34" t="s">
        <v>87</v>
      </c>
      <c r="B60" s="37" t="s">
        <v>142</v>
      </c>
      <c r="C60" s="37" t="s">
        <v>143</v>
      </c>
      <c r="D60" s="37" t="s">
        <v>151</v>
      </c>
      <c r="E60" s="32">
        <v>730</v>
      </c>
      <c r="F60" s="22">
        <v>231</v>
      </c>
      <c r="G60" s="22" t="s">
        <v>88</v>
      </c>
      <c r="H60" s="69"/>
    </row>
    <row r="61" spans="1:8" s="35" customFormat="1" ht="30.75" customHeight="1">
      <c r="A61" s="34" t="s">
        <v>89</v>
      </c>
      <c r="B61" s="37" t="s">
        <v>142</v>
      </c>
      <c r="C61" s="37" t="s">
        <v>143</v>
      </c>
      <c r="D61" s="37" t="s">
        <v>151</v>
      </c>
      <c r="E61" s="32">
        <v>730</v>
      </c>
      <c r="F61" s="22">
        <v>231</v>
      </c>
      <c r="G61" s="22" t="s">
        <v>90</v>
      </c>
      <c r="H61" s="69"/>
    </row>
    <row r="62" spans="1:8" s="35" customFormat="1" ht="30.75" customHeight="1">
      <c r="A62" s="34" t="s">
        <v>91</v>
      </c>
      <c r="B62" s="37" t="s">
        <v>142</v>
      </c>
      <c r="C62" s="37" t="s">
        <v>143</v>
      </c>
      <c r="D62" s="37" t="s">
        <v>151</v>
      </c>
      <c r="E62" s="32">
        <v>730</v>
      </c>
      <c r="F62" s="22">
        <v>231</v>
      </c>
      <c r="G62" s="22" t="s">
        <v>92</v>
      </c>
      <c r="H62" s="69"/>
    </row>
    <row r="63" spans="1:8" s="12" customFormat="1" ht="15" customHeight="1">
      <c r="A63" s="20" t="s">
        <v>93</v>
      </c>
      <c r="B63" s="37" t="s">
        <v>142</v>
      </c>
      <c r="C63" s="37" t="s">
        <v>143</v>
      </c>
      <c r="D63" s="37" t="s">
        <v>151</v>
      </c>
      <c r="E63" s="10"/>
      <c r="F63" s="11">
        <v>260</v>
      </c>
      <c r="G63" s="11"/>
      <c r="H63" s="64"/>
    </row>
    <row r="64" spans="1:8" s="27" customFormat="1" ht="15" customHeight="1">
      <c r="A64" s="28" t="s">
        <v>94</v>
      </c>
      <c r="B64" s="37" t="s">
        <v>142</v>
      </c>
      <c r="C64" s="37" t="s">
        <v>143</v>
      </c>
      <c r="D64" s="37" t="s">
        <v>151</v>
      </c>
      <c r="E64" s="32">
        <v>320</v>
      </c>
      <c r="F64" s="22">
        <v>260</v>
      </c>
      <c r="G64" s="22" t="s">
        <v>95</v>
      </c>
      <c r="H64" s="63"/>
    </row>
    <row r="65" spans="1:8" s="27" customFormat="1" ht="48" customHeight="1">
      <c r="A65" s="28" t="s">
        <v>96</v>
      </c>
      <c r="B65" s="37" t="s">
        <v>142</v>
      </c>
      <c r="C65" s="37" t="s">
        <v>143</v>
      </c>
      <c r="D65" s="37" t="s">
        <v>151</v>
      </c>
      <c r="E65" s="32">
        <v>313</v>
      </c>
      <c r="F65" s="22">
        <v>260</v>
      </c>
      <c r="G65" s="22" t="s">
        <v>97</v>
      </c>
      <c r="H65" s="63"/>
    </row>
    <row r="66" spans="1:8" s="27" customFormat="1" ht="30.75" customHeight="1">
      <c r="A66" s="28" t="s">
        <v>98</v>
      </c>
      <c r="B66" s="37" t="s">
        <v>142</v>
      </c>
      <c r="C66" s="37" t="s">
        <v>143</v>
      </c>
      <c r="D66" s="37" t="s">
        <v>151</v>
      </c>
      <c r="E66" s="32">
        <v>313</v>
      </c>
      <c r="F66" s="22">
        <v>260</v>
      </c>
      <c r="G66" s="22" t="s">
        <v>99</v>
      </c>
      <c r="H66" s="63"/>
    </row>
    <row r="67" spans="1:8" s="12" customFormat="1" ht="15" customHeight="1">
      <c r="A67" s="13" t="s">
        <v>14</v>
      </c>
      <c r="B67" s="37" t="s">
        <v>142</v>
      </c>
      <c r="C67" s="37" t="s">
        <v>143</v>
      </c>
      <c r="D67" s="37" t="s">
        <v>151</v>
      </c>
      <c r="E67" s="10"/>
      <c r="F67" s="11">
        <v>290</v>
      </c>
      <c r="G67" s="11"/>
      <c r="H67" s="64">
        <f>SUM(H68:H71)</f>
        <v>36600</v>
      </c>
    </row>
    <row r="68" spans="1:8" s="27" customFormat="1" ht="15" customHeight="1">
      <c r="A68" s="28" t="s">
        <v>100</v>
      </c>
      <c r="B68" s="37" t="s">
        <v>142</v>
      </c>
      <c r="C68" s="37" t="s">
        <v>143</v>
      </c>
      <c r="D68" s="37" t="s">
        <v>151</v>
      </c>
      <c r="E68" s="32">
        <v>244</v>
      </c>
      <c r="F68" s="22">
        <v>290</v>
      </c>
      <c r="G68" s="22" t="s">
        <v>101</v>
      </c>
      <c r="H68" s="63">
        <v>5600</v>
      </c>
    </row>
    <row r="69" spans="1:8" s="27" customFormat="1" ht="15" customHeight="1">
      <c r="A69" s="28" t="s">
        <v>102</v>
      </c>
      <c r="B69" s="37" t="s">
        <v>142</v>
      </c>
      <c r="C69" s="37" t="s">
        <v>143</v>
      </c>
      <c r="D69" s="37" t="s">
        <v>151</v>
      </c>
      <c r="E69" s="32">
        <v>244</v>
      </c>
      <c r="F69" s="22">
        <v>290</v>
      </c>
      <c r="G69" s="22" t="s">
        <v>103</v>
      </c>
      <c r="H69" s="63"/>
    </row>
    <row r="70" spans="1:8" s="35" customFormat="1" ht="15" customHeight="1">
      <c r="A70" s="36" t="s">
        <v>24</v>
      </c>
      <c r="B70" s="37" t="s">
        <v>142</v>
      </c>
      <c r="C70" s="37" t="s">
        <v>143</v>
      </c>
      <c r="D70" s="37" t="s">
        <v>151</v>
      </c>
      <c r="E70" s="32">
        <v>851</v>
      </c>
      <c r="F70" s="22">
        <v>290</v>
      </c>
      <c r="G70" s="22" t="s">
        <v>101</v>
      </c>
      <c r="H70" s="69">
        <v>31000</v>
      </c>
    </row>
    <row r="71" spans="1:8" s="35" customFormat="1" ht="15" customHeight="1">
      <c r="A71" s="28" t="s">
        <v>128</v>
      </c>
      <c r="B71" s="37" t="s">
        <v>142</v>
      </c>
      <c r="C71" s="37" t="s">
        <v>143</v>
      </c>
      <c r="D71" s="37" t="s">
        <v>151</v>
      </c>
      <c r="E71" s="32">
        <v>852</v>
      </c>
      <c r="F71" s="22">
        <v>290</v>
      </c>
      <c r="G71" s="22" t="s">
        <v>127</v>
      </c>
      <c r="H71" s="69"/>
    </row>
    <row r="72" spans="1:8" s="12" customFormat="1" ht="15" customHeight="1">
      <c r="A72" s="10" t="s">
        <v>15</v>
      </c>
      <c r="B72" s="37" t="s">
        <v>142</v>
      </c>
      <c r="C72" s="37" t="s">
        <v>143</v>
      </c>
      <c r="D72" s="37" t="s">
        <v>151</v>
      </c>
      <c r="E72" s="10"/>
      <c r="F72" s="11">
        <v>310</v>
      </c>
      <c r="G72" s="11"/>
      <c r="H72" s="64">
        <f>SUM(H73:H78)</f>
        <v>39200</v>
      </c>
    </row>
    <row r="73" spans="1:8" s="27" customFormat="1" ht="29.25" customHeight="1">
      <c r="A73" s="28" t="s">
        <v>104</v>
      </c>
      <c r="B73" s="37" t="s">
        <v>142</v>
      </c>
      <c r="C73" s="37" t="s">
        <v>143</v>
      </c>
      <c r="D73" s="37" t="s">
        <v>151</v>
      </c>
      <c r="E73" s="32">
        <v>244</v>
      </c>
      <c r="F73" s="22">
        <v>310</v>
      </c>
      <c r="G73" s="22" t="s">
        <v>105</v>
      </c>
      <c r="H73" s="63">
        <v>28000</v>
      </c>
    </row>
    <row r="74" spans="1:8" s="27" customFormat="1" ht="27.75" customHeight="1">
      <c r="A74" s="28" t="s">
        <v>106</v>
      </c>
      <c r="B74" s="37" t="s">
        <v>142</v>
      </c>
      <c r="C74" s="37" t="s">
        <v>143</v>
      </c>
      <c r="D74" s="37" t="s">
        <v>151</v>
      </c>
      <c r="E74" s="32">
        <v>244</v>
      </c>
      <c r="F74" s="22">
        <v>310</v>
      </c>
      <c r="G74" s="22" t="s">
        <v>107</v>
      </c>
      <c r="H74" s="63"/>
    </row>
    <row r="75" spans="1:8" s="27" customFormat="1" ht="15" customHeight="1">
      <c r="A75" s="28" t="s">
        <v>108</v>
      </c>
      <c r="B75" s="37" t="s">
        <v>142</v>
      </c>
      <c r="C75" s="37" t="s">
        <v>143</v>
      </c>
      <c r="D75" s="37" t="s">
        <v>151</v>
      </c>
      <c r="E75" s="32">
        <v>244</v>
      </c>
      <c r="F75" s="22">
        <v>310</v>
      </c>
      <c r="G75" s="22" t="s">
        <v>109</v>
      </c>
      <c r="H75" s="63"/>
    </row>
    <row r="76" spans="1:8" s="27" customFormat="1" ht="15" customHeight="1">
      <c r="A76" s="28" t="s">
        <v>110</v>
      </c>
      <c r="B76" s="37" t="s">
        <v>142</v>
      </c>
      <c r="C76" s="37" t="s">
        <v>143</v>
      </c>
      <c r="D76" s="37" t="s">
        <v>151</v>
      </c>
      <c r="E76" s="32">
        <v>244</v>
      </c>
      <c r="F76" s="22">
        <v>310</v>
      </c>
      <c r="G76" s="22" t="s">
        <v>111</v>
      </c>
      <c r="H76" s="63"/>
    </row>
    <row r="77" spans="1:8" s="27" customFormat="1" ht="15" customHeight="1">
      <c r="A77" s="28" t="s">
        <v>112</v>
      </c>
      <c r="B77" s="37" t="s">
        <v>142</v>
      </c>
      <c r="C77" s="37" t="s">
        <v>143</v>
      </c>
      <c r="D77" s="37" t="s">
        <v>151</v>
      </c>
      <c r="E77" s="32">
        <v>244</v>
      </c>
      <c r="F77" s="22">
        <v>310</v>
      </c>
      <c r="G77" s="22" t="s">
        <v>113</v>
      </c>
      <c r="H77" s="63">
        <v>11200</v>
      </c>
    </row>
    <row r="78" spans="1:8" s="27" customFormat="1" ht="15" customHeight="1">
      <c r="A78" s="28" t="s">
        <v>114</v>
      </c>
      <c r="B78" s="37" t="s">
        <v>142</v>
      </c>
      <c r="C78" s="37" t="s">
        <v>143</v>
      </c>
      <c r="D78" s="37" t="s">
        <v>151</v>
      </c>
      <c r="E78" s="32">
        <v>244</v>
      </c>
      <c r="F78" s="22">
        <v>310</v>
      </c>
      <c r="G78" s="22" t="s">
        <v>115</v>
      </c>
      <c r="H78" s="63"/>
    </row>
    <row r="79" spans="1:8" s="12" customFormat="1" ht="15" customHeight="1">
      <c r="A79" s="10" t="s">
        <v>16</v>
      </c>
      <c r="B79" s="37" t="s">
        <v>142</v>
      </c>
      <c r="C79" s="37" t="s">
        <v>143</v>
      </c>
      <c r="D79" s="37" t="s">
        <v>151</v>
      </c>
      <c r="E79" s="10"/>
      <c r="F79" s="11">
        <v>340</v>
      </c>
      <c r="G79" s="11"/>
      <c r="H79" s="64">
        <f>SUM(H80:H84)</f>
        <v>539175.5</v>
      </c>
    </row>
    <row r="80" spans="1:8" s="27" customFormat="1" ht="33" customHeight="1">
      <c r="A80" s="28" t="s">
        <v>116</v>
      </c>
      <c r="B80" s="37" t="s">
        <v>142</v>
      </c>
      <c r="C80" s="37" t="s">
        <v>143</v>
      </c>
      <c r="D80" s="37" t="s">
        <v>151</v>
      </c>
      <c r="E80" s="32">
        <v>244</v>
      </c>
      <c r="F80" s="22">
        <v>340</v>
      </c>
      <c r="G80" s="22" t="s">
        <v>117</v>
      </c>
      <c r="H80" s="63">
        <v>83600</v>
      </c>
    </row>
    <row r="81" spans="1:8" s="27" customFormat="1" ht="15" customHeight="1">
      <c r="A81" s="28" t="s">
        <v>118</v>
      </c>
      <c r="B81" s="37" t="s">
        <v>142</v>
      </c>
      <c r="C81" s="37" t="s">
        <v>143</v>
      </c>
      <c r="D81" s="37" t="s">
        <v>151</v>
      </c>
      <c r="E81" s="32">
        <v>244</v>
      </c>
      <c r="F81" s="22">
        <v>340</v>
      </c>
      <c r="G81" s="22" t="s">
        <v>119</v>
      </c>
      <c r="H81" s="63">
        <v>5575.5</v>
      </c>
    </row>
    <row r="82" spans="1:8" s="27" customFormat="1" ht="15" customHeight="1">
      <c r="A82" s="28" t="s">
        <v>120</v>
      </c>
      <c r="B82" s="37" t="s">
        <v>142</v>
      </c>
      <c r="C82" s="37" t="s">
        <v>143</v>
      </c>
      <c r="D82" s="37" t="s">
        <v>151</v>
      </c>
      <c r="E82" s="32">
        <v>244</v>
      </c>
      <c r="F82" s="22">
        <v>340</v>
      </c>
      <c r="G82" s="22" t="s">
        <v>121</v>
      </c>
      <c r="H82" s="63">
        <v>450000</v>
      </c>
    </row>
    <row r="83" spans="1:8" s="27" customFormat="1" ht="15" customHeight="1">
      <c r="A83" s="28" t="s">
        <v>122</v>
      </c>
      <c r="B83" s="37" t="s">
        <v>142</v>
      </c>
      <c r="C83" s="37" t="s">
        <v>143</v>
      </c>
      <c r="D83" s="37" t="s">
        <v>151</v>
      </c>
      <c r="E83" s="32">
        <v>244</v>
      </c>
      <c r="F83" s="22">
        <v>340</v>
      </c>
      <c r="G83" s="22" t="s">
        <v>123</v>
      </c>
      <c r="H83" s="63"/>
    </row>
    <row r="84" spans="1:8" s="27" customFormat="1" ht="15" customHeight="1">
      <c r="A84" s="28" t="s">
        <v>124</v>
      </c>
      <c r="B84" s="37" t="s">
        <v>142</v>
      </c>
      <c r="C84" s="37" t="s">
        <v>143</v>
      </c>
      <c r="D84" s="37" t="s">
        <v>151</v>
      </c>
      <c r="E84" s="32">
        <v>244</v>
      </c>
      <c r="F84" s="22">
        <v>340</v>
      </c>
      <c r="G84" s="22" t="s">
        <v>125</v>
      </c>
      <c r="H84" s="63"/>
    </row>
    <row r="85" spans="1:8" s="9" customFormat="1" ht="15" customHeight="1">
      <c r="A85" s="7" t="s">
        <v>17</v>
      </c>
      <c r="B85" s="7"/>
      <c r="C85" s="7"/>
      <c r="D85" s="7"/>
      <c r="E85" s="7"/>
      <c r="F85" s="8"/>
      <c r="G85" s="8"/>
      <c r="H85" s="45">
        <f>H19+H20+H24+H25+H28+H31+H41+H48+H67+H72+H79</f>
        <v>971675.5</v>
      </c>
    </row>
    <row r="86" ht="9" customHeight="1"/>
    <row r="87" ht="15" customHeight="1" hidden="1">
      <c r="A87" s="18"/>
    </row>
    <row r="88" spans="1:7" ht="15" customHeight="1">
      <c r="A88" s="18" t="s">
        <v>129</v>
      </c>
      <c r="B88" s="92" t="s">
        <v>20</v>
      </c>
      <c r="C88" s="92"/>
      <c r="D88" s="87" t="s">
        <v>155</v>
      </c>
      <c r="E88" s="96"/>
      <c r="F88" s="96"/>
      <c r="G88" s="96"/>
    </row>
    <row r="89" spans="1:7" ht="15" customHeight="1">
      <c r="A89" s="19"/>
      <c r="B89" s="91"/>
      <c r="C89" s="91"/>
      <c r="D89" s="91"/>
      <c r="E89" s="91"/>
      <c r="F89" s="91"/>
      <c r="G89" s="91"/>
    </row>
    <row r="90" spans="1:7" ht="15" customHeight="1">
      <c r="A90" s="6"/>
      <c r="B90" s="92"/>
      <c r="C90" s="92"/>
      <c r="D90" s="93"/>
      <c r="E90" s="93"/>
      <c r="F90" s="93"/>
      <c r="G90" s="93"/>
    </row>
    <row r="91" spans="1:7" ht="15" customHeight="1">
      <c r="A91" s="6"/>
      <c r="B91" s="92"/>
      <c r="C91" s="92"/>
      <c r="D91" s="93"/>
      <c r="E91" s="93"/>
      <c r="F91" s="93"/>
      <c r="G91" s="93"/>
    </row>
    <row r="92" spans="2:7" ht="15" customHeight="1">
      <c r="B92" s="91"/>
      <c r="C92" s="91"/>
      <c r="D92" s="91"/>
      <c r="E92" s="91"/>
      <c r="F92" s="91"/>
      <c r="G92" s="91"/>
    </row>
    <row r="93" ht="15" customHeight="1"/>
  </sheetData>
  <sheetProtection/>
  <mergeCells count="23">
    <mergeCell ref="A2:G2"/>
    <mergeCell ref="A3:G3"/>
    <mergeCell ref="B5:H5"/>
    <mergeCell ref="B6:H6"/>
    <mergeCell ref="B7:H7"/>
    <mergeCell ref="B8:H8"/>
    <mergeCell ref="B88:C88"/>
    <mergeCell ref="D88:G88"/>
    <mergeCell ref="B9:H9"/>
    <mergeCell ref="B10:H10"/>
    <mergeCell ref="B12:F12"/>
    <mergeCell ref="A13:H13"/>
    <mergeCell ref="A16:A17"/>
    <mergeCell ref="B16:G16"/>
    <mergeCell ref="H16:H17"/>
    <mergeCell ref="B92:C92"/>
    <mergeCell ref="D92:G92"/>
    <mergeCell ref="B89:C89"/>
    <mergeCell ref="D89:G89"/>
    <mergeCell ref="B90:C90"/>
    <mergeCell ref="D90:G90"/>
    <mergeCell ref="B91:C91"/>
    <mergeCell ref="D91:G91"/>
  </mergeCells>
  <printOptions/>
  <pageMargins left="0.3937007874015748" right="0.1968503937007874" top="0" bottom="0" header="0.5118110236220472" footer="0.5118110236220472"/>
  <pageSetup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91"/>
  <sheetViews>
    <sheetView zoomScalePageLayoutView="0" workbookViewId="0" topLeftCell="A4">
      <selection activeCell="B6" sqref="B6:H6"/>
    </sheetView>
  </sheetViews>
  <sheetFormatPr defaultColWidth="9.00390625" defaultRowHeight="12.75"/>
  <cols>
    <col min="1" max="1" width="43.25390625" style="0" customWidth="1"/>
    <col min="2" max="2" width="7.00390625" style="0" customWidth="1"/>
    <col min="3" max="3" width="7.375" style="0" customWidth="1"/>
    <col min="4" max="4" width="9.125" style="0" customWidth="1"/>
    <col min="5" max="5" width="6.375" style="0" customWidth="1"/>
    <col min="6" max="6" width="7.00390625" style="0" customWidth="1"/>
    <col min="7" max="7" width="9.75390625" style="0" customWidth="1"/>
    <col min="8" max="8" width="14.00390625" style="58" customWidth="1"/>
  </cols>
  <sheetData>
    <row r="1" ht="12.75" hidden="1"/>
    <row r="2" spans="1:7" ht="15.75" hidden="1">
      <c r="A2" s="90"/>
      <c r="B2" s="90"/>
      <c r="C2" s="90"/>
      <c r="D2" s="90"/>
      <c r="E2" s="90"/>
      <c r="F2" s="90"/>
      <c r="G2" s="90"/>
    </row>
    <row r="3" spans="1:7" ht="15.75" hidden="1">
      <c r="A3" s="90"/>
      <c r="B3" s="90"/>
      <c r="C3" s="90"/>
      <c r="D3" s="90"/>
      <c r="E3" s="90"/>
      <c r="F3" s="90"/>
      <c r="G3" s="90"/>
    </row>
    <row r="4" spans="1:7" ht="15.75">
      <c r="A4" s="23"/>
      <c r="B4" s="23"/>
      <c r="C4" s="23"/>
      <c r="D4" s="23"/>
      <c r="E4" s="23"/>
      <c r="F4" s="23"/>
      <c r="G4" s="23"/>
    </row>
    <row r="5" spans="1:8" ht="15.75" customHeight="1">
      <c r="A5" s="23"/>
      <c r="B5" s="86" t="s">
        <v>19</v>
      </c>
      <c r="C5" s="87"/>
      <c r="D5" s="87"/>
      <c r="E5" s="87"/>
      <c r="F5" s="87"/>
      <c r="G5" s="87"/>
      <c r="H5" s="87"/>
    </row>
    <row r="6" spans="1:8" ht="15.75" customHeight="1">
      <c r="A6" s="23"/>
      <c r="B6" s="86" t="s">
        <v>156</v>
      </c>
      <c r="C6" s="87"/>
      <c r="D6" s="87"/>
      <c r="E6" s="87"/>
      <c r="F6" s="87"/>
      <c r="G6" s="87"/>
      <c r="H6" s="87"/>
    </row>
    <row r="7" spans="1:8" ht="15.75" customHeight="1">
      <c r="A7" s="23"/>
      <c r="B7" s="84" t="s">
        <v>126</v>
      </c>
      <c r="C7" s="85"/>
      <c r="D7" s="85"/>
      <c r="E7" s="85"/>
      <c r="F7" s="85"/>
      <c r="G7" s="85"/>
      <c r="H7" s="85"/>
    </row>
    <row r="8" spans="1:8" ht="15.75" customHeight="1">
      <c r="A8" s="23"/>
      <c r="B8" s="86" t="s">
        <v>159</v>
      </c>
      <c r="C8" s="87"/>
      <c r="D8" s="87"/>
      <c r="E8" s="87"/>
      <c r="F8" s="87"/>
      <c r="G8" s="87"/>
      <c r="H8" s="87"/>
    </row>
    <row r="9" spans="1:8" ht="15.75" customHeight="1">
      <c r="A9" s="23"/>
      <c r="B9" s="88" t="s">
        <v>149</v>
      </c>
      <c r="C9" s="89"/>
      <c r="D9" s="89"/>
      <c r="E9" s="89"/>
      <c r="F9" s="89"/>
      <c r="G9" s="89"/>
      <c r="H9" s="89"/>
    </row>
    <row r="10" spans="1:8" ht="15.75" customHeight="1">
      <c r="A10" s="23"/>
      <c r="B10" s="86" t="s">
        <v>136</v>
      </c>
      <c r="C10" s="87"/>
      <c r="D10" s="87"/>
      <c r="E10" s="87"/>
      <c r="F10" s="87"/>
      <c r="G10" s="87"/>
      <c r="H10" s="87"/>
    </row>
    <row r="12" spans="2:6" ht="19.5" customHeight="1">
      <c r="B12" s="94" t="s">
        <v>135</v>
      </c>
      <c r="C12" s="94"/>
      <c r="D12" s="94"/>
      <c r="E12" s="94"/>
      <c r="F12" s="94"/>
    </row>
    <row r="13" spans="1:8" ht="12.75">
      <c r="A13" s="107" t="s">
        <v>144</v>
      </c>
      <c r="B13" s="107"/>
      <c r="C13" s="107"/>
      <c r="D13" s="107"/>
      <c r="E13" s="107"/>
      <c r="F13" s="107"/>
      <c r="G13" s="107"/>
      <c r="H13" s="107"/>
    </row>
    <row r="14" ht="12.75" hidden="1"/>
    <row r="15" spans="1:8" s="1" customFormat="1" ht="23.25" customHeight="1">
      <c r="A15" s="102" t="s">
        <v>4</v>
      </c>
      <c r="B15" s="97" t="s">
        <v>0</v>
      </c>
      <c r="C15" s="98"/>
      <c r="D15" s="98"/>
      <c r="E15" s="98"/>
      <c r="F15" s="98"/>
      <c r="G15" s="99"/>
      <c r="H15" s="105" t="s">
        <v>21</v>
      </c>
    </row>
    <row r="16" spans="1:8" ht="64.5" customHeight="1">
      <c r="A16" s="103"/>
      <c r="B16" s="2" t="s">
        <v>1</v>
      </c>
      <c r="C16" s="2" t="s">
        <v>2</v>
      </c>
      <c r="D16" s="2" t="s">
        <v>18</v>
      </c>
      <c r="E16" s="2" t="s">
        <v>22</v>
      </c>
      <c r="F16" s="2" t="s">
        <v>3</v>
      </c>
      <c r="G16" s="2" t="s">
        <v>23</v>
      </c>
      <c r="H16" s="106"/>
    </row>
    <row r="17" spans="1:8" s="5" customFormat="1" ht="12.75" customHeight="1">
      <c r="A17" s="3">
        <v>1</v>
      </c>
      <c r="B17" s="4">
        <v>2</v>
      </c>
      <c r="C17" s="4">
        <v>3</v>
      </c>
      <c r="D17" s="4">
        <v>4</v>
      </c>
      <c r="E17" s="4"/>
      <c r="F17" s="4">
        <v>5</v>
      </c>
      <c r="G17" s="4">
        <v>6</v>
      </c>
      <c r="H17" s="59">
        <v>7</v>
      </c>
    </row>
    <row r="18" spans="1:8" s="12" customFormat="1" ht="15" customHeight="1">
      <c r="A18" s="7" t="s">
        <v>5</v>
      </c>
      <c r="B18" s="37" t="s">
        <v>142</v>
      </c>
      <c r="C18" s="37" t="s">
        <v>143</v>
      </c>
      <c r="D18" s="37" t="s">
        <v>145</v>
      </c>
      <c r="E18" s="14">
        <v>121</v>
      </c>
      <c r="F18" s="15">
        <v>211</v>
      </c>
      <c r="G18" s="15"/>
      <c r="H18" s="38"/>
    </row>
    <row r="19" spans="1:8" s="12" customFormat="1" ht="15" customHeight="1">
      <c r="A19" s="7" t="s">
        <v>6</v>
      </c>
      <c r="B19" s="37" t="s">
        <v>142</v>
      </c>
      <c r="C19" s="37" t="s">
        <v>143</v>
      </c>
      <c r="D19" s="37" t="s">
        <v>145</v>
      </c>
      <c r="E19" s="14"/>
      <c r="F19" s="15">
        <v>212</v>
      </c>
      <c r="G19" s="15"/>
      <c r="H19" s="38">
        <f>SUM(H20:H22)</f>
        <v>0</v>
      </c>
    </row>
    <row r="20" spans="1:8" s="27" customFormat="1" ht="15" customHeight="1">
      <c r="A20" s="24" t="s">
        <v>25</v>
      </c>
      <c r="B20" s="37" t="s">
        <v>142</v>
      </c>
      <c r="C20" s="37" t="s">
        <v>143</v>
      </c>
      <c r="D20" s="37" t="s">
        <v>145</v>
      </c>
      <c r="E20" s="25">
        <v>122</v>
      </c>
      <c r="F20" s="26">
        <v>212</v>
      </c>
      <c r="G20" s="26"/>
      <c r="H20" s="39"/>
    </row>
    <row r="21" spans="1:8" s="27" customFormat="1" ht="15" customHeight="1">
      <c r="A21" s="24" t="s">
        <v>26</v>
      </c>
      <c r="B21" s="37" t="s">
        <v>142</v>
      </c>
      <c r="C21" s="37" t="s">
        <v>143</v>
      </c>
      <c r="D21" s="37" t="s">
        <v>145</v>
      </c>
      <c r="E21" s="25">
        <v>122</v>
      </c>
      <c r="F21" s="26">
        <v>212</v>
      </c>
      <c r="G21" s="26"/>
      <c r="H21" s="39"/>
    </row>
    <row r="22" spans="1:8" s="27" customFormat="1" ht="15" customHeight="1">
      <c r="A22" s="24" t="s">
        <v>27</v>
      </c>
      <c r="B22" s="37" t="s">
        <v>142</v>
      </c>
      <c r="C22" s="37" t="s">
        <v>143</v>
      </c>
      <c r="D22" s="37" t="s">
        <v>145</v>
      </c>
      <c r="E22" s="25">
        <v>121</v>
      </c>
      <c r="F22" s="26">
        <v>212</v>
      </c>
      <c r="G22" s="26"/>
      <c r="H22" s="39"/>
    </row>
    <row r="23" spans="1:8" s="12" customFormat="1" ht="15" customHeight="1">
      <c r="A23" s="14" t="s">
        <v>7</v>
      </c>
      <c r="B23" s="37" t="s">
        <v>142</v>
      </c>
      <c r="C23" s="37" t="s">
        <v>143</v>
      </c>
      <c r="D23" s="37" t="s">
        <v>145</v>
      </c>
      <c r="E23" s="14">
        <v>121</v>
      </c>
      <c r="F23" s="15">
        <v>213</v>
      </c>
      <c r="G23" s="15"/>
      <c r="H23" s="38"/>
    </row>
    <row r="24" spans="1:8" s="12" customFormat="1" ht="15" customHeight="1">
      <c r="A24" s="10" t="s">
        <v>8</v>
      </c>
      <c r="B24" s="37" t="s">
        <v>142</v>
      </c>
      <c r="C24" s="37" t="s">
        <v>143</v>
      </c>
      <c r="D24" s="37" t="s">
        <v>145</v>
      </c>
      <c r="E24" s="16"/>
      <c r="F24" s="17">
        <v>221</v>
      </c>
      <c r="G24" s="17"/>
      <c r="H24" s="40">
        <f>H26+H25</f>
        <v>0</v>
      </c>
    </row>
    <row r="25" spans="1:8" s="27" customFormat="1" ht="15" customHeight="1">
      <c r="A25" s="28" t="s">
        <v>28</v>
      </c>
      <c r="B25" s="37" t="s">
        <v>142</v>
      </c>
      <c r="C25" s="37" t="s">
        <v>143</v>
      </c>
      <c r="D25" s="37" t="s">
        <v>145</v>
      </c>
      <c r="E25" s="29">
        <v>244</v>
      </c>
      <c r="F25" s="30">
        <v>221</v>
      </c>
      <c r="G25" s="30" t="s">
        <v>29</v>
      </c>
      <c r="H25" s="41"/>
    </row>
    <row r="26" spans="1:8" s="27" customFormat="1" ht="15" customHeight="1">
      <c r="A26" s="28" t="s">
        <v>30</v>
      </c>
      <c r="B26" s="37" t="s">
        <v>142</v>
      </c>
      <c r="C26" s="37" t="s">
        <v>143</v>
      </c>
      <c r="D26" s="37" t="s">
        <v>145</v>
      </c>
      <c r="E26" s="29">
        <v>244</v>
      </c>
      <c r="F26" s="30">
        <v>221</v>
      </c>
      <c r="G26" s="30" t="s">
        <v>31</v>
      </c>
      <c r="H26" s="41"/>
    </row>
    <row r="27" spans="1:8" s="12" customFormat="1" ht="15" customHeight="1">
      <c r="A27" s="10" t="s">
        <v>9</v>
      </c>
      <c r="B27" s="37" t="s">
        <v>142</v>
      </c>
      <c r="C27" s="37" t="s">
        <v>143</v>
      </c>
      <c r="D27" s="37" t="s">
        <v>145</v>
      </c>
      <c r="E27" s="16"/>
      <c r="F27" s="17">
        <v>222</v>
      </c>
      <c r="G27" s="17"/>
      <c r="H27" s="40">
        <f>H29+H28</f>
        <v>0</v>
      </c>
    </row>
    <row r="28" spans="1:8" s="27" customFormat="1" ht="15" customHeight="1">
      <c r="A28" s="28" t="s">
        <v>32</v>
      </c>
      <c r="B28" s="37" t="s">
        <v>142</v>
      </c>
      <c r="C28" s="37" t="s">
        <v>143</v>
      </c>
      <c r="D28" s="37" t="s">
        <v>145</v>
      </c>
      <c r="E28" s="29">
        <v>244</v>
      </c>
      <c r="F28" s="30">
        <v>222</v>
      </c>
      <c r="G28" s="30" t="s">
        <v>33</v>
      </c>
      <c r="H28" s="41"/>
    </row>
    <row r="29" spans="1:8" s="27" customFormat="1" ht="15" customHeight="1">
      <c r="A29" s="28" t="s">
        <v>34</v>
      </c>
      <c r="B29" s="37" t="s">
        <v>142</v>
      </c>
      <c r="C29" s="37" t="s">
        <v>143</v>
      </c>
      <c r="D29" s="37" t="s">
        <v>145</v>
      </c>
      <c r="E29" s="29">
        <v>244</v>
      </c>
      <c r="F29" s="30">
        <v>222</v>
      </c>
      <c r="G29" s="30" t="s">
        <v>35</v>
      </c>
      <c r="H29" s="41"/>
    </row>
    <row r="30" spans="1:8" s="12" customFormat="1" ht="15" customHeight="1">
      <c r="A30" s="10" t="s">
        <v>10</v>
      </c>
      <c r="B30" s="37" t="s">
        <v>142</v>
      </c>
      <c r="C30" s="37" t="s">
        <v>143</v>
      </c>
      <c r="D30" s="37" t="s">
        <v>145</v>
      </c>
      <c r="E30" s="16"/>
      <c r="F30" s="17">
        <v>223</v>
      </c>
      <c r="G30" s="17"/>
      <c r="H30" s="40">
        <f>SUM(H31:H36)</f>
        <v>0</v>
      </c>
    </row>
    <row r="31" spans="1:8" s="27" customFormat="1" ht="15" customHeight="1">
      <c r="A31" s="28" t="s">
        <v>36</v>
      </c>
      <c r="B31" s="37" t="s">
        <v>142</v>
      </c>
      <c r="C31" s="37" t="s">
        <v>143</v>
      </c>
      <c r="D31" s="37" t="s">
        <v>145</v>
      </c>
      <c r="E31" s="29">
        <v>244</v>
      </c>
      <c r="F31" s="31" t="s">
        <v>37</v>
      </c>
      <c r="G31" s="31" t="s">
        <v>38</v>
      </c>
      <c r="H31" s="41"/>
    </row>
    <row r="32" spans="1:8" s="27" customFormat="1" ht="15" customHeight="1">
      <c r="A32" s="28" t="s">
        <v>39</v>
      </c>
      <c r="B32" s="37" t="s">
        <v>142</v>
      </c>
      <c r="C32" s="37" t="s">
        <v>143</v>
      </c>
      <c r="D32" s="37" t="s">
        <v>145</v>
      </c>
      <c r="E32" s="29">
        <v>244</v>
      </c>
      <c r="F32" s="31" t="s">
        <v>37</v>
      </c>
      <c r="G32" s="31" t="s">
        <v>40</v>
      </c>
      <c r="H32" s="41"/>
    </row>
    <row r="33" spans="1:8" s="27" customFormat="1" ht="15" customHeight="1">
      <c r="A33" s="28" t="s">
        <v>41</v>
      </c>
      <c r="B33" s="37" t="s">
        <v>142</v>
      </c>
      <c r="C33" s="37" t="s">
        <v>143</v>
      </c>
      <c r="D33" s="37" t="s">
        <v>145</v>
      </c>
      <c r="E33" s="32">
        <v>244</v>
      </c>
      <c r="F33" s="33" t="s">
        <v>37</v>
      </c>
      <c r="G33" s="33" t="s">
        <v>42</v>
      </c>
      <c r="H33" s="42"/>
    </row>
    <row r="34" spans="1:8" s="27" customFormat="1" ht="15" customHeight="1">
      <c r="A34" s="28" t="s">
        <v>43</v>
      </c>
      <c r="B34" s="37" t="s">
        <v>142</v>
      </c>
      <c r="C34" s="37" t="s">
        <v>143</v>
      </c>
      <c r="D34" s="37" t="s">
        <v>145</v>
      </c>
      <c r="E34" s="32">
        <v>244</v>
      </c>
      <c r="F34" s="33" t="s">
        <v>37</v>
      </c>
      <c r="G34" s="33" t="s">
        <v>44</v>
      </c>
      <c r="H34" s="42"/>
    </row>
    <row r="35" spans="1:8" s="27" customFormat="1" ht="15" customHeight="1">
      <c r="A35" s="28" t="s">
        <v>45</v>
      </c>
      <c r="B35" s="37" t="s">
        <v>142</v>
      </c>
      <c r="C35" s="37" t="s">
        <v>143</v>
      </c>
      <c r="D35" s="37" t="s">
        <v>145</v>
      </c>
      <c r="E35" s="32">
        <v>244</v>
      </c>
      <c r="F35" s="33" t="s">
        <v>37</v>
      </c>
      <c r="G35" s="33" t="s">
        <v>46</v>
      </c>
      <c r="H35" s="42"/>
    </row>
    <row r="36" spans="1:8" s="27" customFormat="1" ht="15" customHeight="1">
      <c r="A36" s="28" t="s">
        <v>47</v>
      </c>
      <c r="B36" s="37" t="s">
        <v>142</v>
      </c>
      <c r="C36" s="37" t="s">
        <v>143</v>
      </c>
      <c r="D36" s="37" t="s">
        <v>145</v>
      </c>
      <c r="E36" s="32">
        <v>244</v>
      </c>
      <c r="F36" s="33" t="s">
        <v>37</v>
      </c>
      <c r="G36" s="33" t="s">
        <v>48</v>
      </c>
      <c r="H36" s="42"/>
    </row>
    <row r="37" spans="1:8" s="12" customFormat="1" ht="15" customHeight="1">
      <c r="A37" s="10" t="s">
        <v>11</v>
      </c>
      <c r="B37" s="37" t="s">
        <v>142</v>
      </c>
      <c r="C37" s="37" t="s">
        <v>143</v>
      </c>
      <c r="D37" s="37" t="s">
        <v>145</v>
      </c>
      <c r="E37" s="10"/>
      <c r="F37" s="11">
        <v>224</v>
      </c>
      <c r="G37" s="11"/>
      <c r="H37" s="43">
        <f>H39+H38</f>
        <v>0</v>
      </c>
    </row>
    <row r="38" spans="1:8" s="27" customFormat="1" ht="15" customHeight="1">
      <c r="A38" s="28" t="s">
        <v>49</v>
      </c>
      <c r="B38" s="37" t="s">
        <v>142</v>
      </c>
      <c r="C38" s="37" t="s">
        <v>143</v>
      </c>
      <c r="D38" s="37" t="s">
        <v>145</v>
      </c>
      <c r="E38" s="32">
        <v>244</v>
      </c>
      <c r="F38" s="22">
        <v>224</v>
      </c>
      <c r="G38" s="22" t="s">
        <v>50</v>
      </c>
      <c r="H38" s="42"/>
    </row>
    <row r="39" spans="1:8" s="27" customFormat="1" ht="15" customHeight="1">
      <c r="A39" s="28" t="s">
        <v>51</v>
      </c>
      <c r="B39" s="37" t="s">
        <v>142</v>
      </c>
      <c r="C39" s="37" t="s">
        <v>143</v>
      </c>
      <c r="D39" s="37" t="s">
        <v>145</v>
      </c>
      <c r="E39" s="32">
        <v>244</v>
      </c>
      <c r="F39" s="22">
        <v>224</v>
      </c>
      <c r="G39" s="22" t="s">
        <v>52</v>
      </c>
      <c r="H39" s="42"/>
    </row>
    <row r="40" spans="1:8" s="12" customFormat="1" ht="15" customHeight="1">
      <c r="A40" s="10" t="s">
        <v>12</v>
      </c>
      <c r="B40" s="37" t="s">
        <v>142</v>
      </c>
      <c r="C40" s="37" t="s">
        <v>143</v>
      </c>
      <c r="D40" s="37" t="s">
        <v>145</v>
      </c>
      <c r="E40" s="10"/>
      <c r="F40" s="11">
        <v>225</v>
      </c>
      <c r="G40" s="11"/>
      <c r="H40" s="43">
        <f>SUM(H41:H46)</f>
        <v>0</v>
      </c>
    </row>
    <row r="41" spans="1:8" s="27" customFormat="1" ht="32.25" customHeight="1">
      <c r="A41" s="34" t="s">
        <v>53</v>
      </c>
      <c r="B41" s="37" t="s">
        <v>142</v>
      </c>
      <c r="C41" s="37" t="s">
        <v>143</v>
      </c>
      <c r="D41" s="37" t="s">
        <v>145</v>
      </c>
      <c r="E41" s="32">
        <v>244</v>
      </c>
      <c r="F41" s="33" t="s">
        <v>54</v>
      </c>
      <c r="G41" s="33" t="s">
        <v>55</v>
      </c>
      <c r="H41" s="42"/>
    </row>
    <row r="42" spans="1:8" s="27" customFormat="1" ht="61.5" customHeight="1">
      <c r="A42" s="34" t="s">
        <v>56</v>
      </c>
      <c r="B42" s="37" t="s">
        <v>142</v>
      </c>
      <c r="C42" s="37" t="s">
        <v>143</v>
      </c>
      <c r="D42" s="37" t="s">
        <v>145</v>
      </c>
      <c r="E42" s="32">
        <v>244</v>
      </c>
      <c r="F42" s="33" t="s">
        <v>54</v>
      </c>
      <c r="G42" s="33" t="s">
        <v>57</v>
      </c>
      <c r="H42" s="42"/>
    </row>
    <row r="43" spans="1:8" s="27" customFormat="1" ht="15" customHeight="1">
      <c r="A43" s="34" t="s">
        <v>58</v>
      </c>
      <c r="B43" s="37" t="s">
        <v>142</v>
      </c>
      <c r="C43" s="37" t="s">
        <v>143</v>
      </c>
      <c r="D43" s="37" t="s">
        <v>145</v>
      </c>
      <c r="E43" s="32">
        <v>244</v>
      </c>
      <c r="F43" s="33" t="s">
        <v>54</v>
      </c>
      <c r="G43" s="33" t="s">
        <v>59</v>
      </c>
      <c r="H43" s="42"/>
    </row>
    <row r="44" spans="1:8" s="27" customFormat="1" ht="33" customHeight="1">
      <c r="A44" s="34" t="s">
        <v>60</v>
      </c>
      <c r="B44" s="37" t="s">
        <v>142</v>
      </c>
      <c r="C44" s="37" t="s">
        <v>143</v>
      </c>
      <c r="D44" s="37" t="s">
        <v>145</v>
      </c>
      <c r="E44" s="32">
        <v>243</v>
      </c>
      <c r="F44" s="33" t="s">
        <v>54</v>
      </c>
      <c r="G44" s="33" t="s">
        <v>61</v>
      </c>
      <c r="H44" s="42"/>
    </row>
    <row r="45" spans="1:8" s="27" customFormat="1" ht="34.5" customHeight="1">
      <c r="A45" s="34" t="s">
        <v>62</v>
      </c>
      <c r="B45" s="37" t="s">
        <v>142</v>
      </c>
      <c r="C45" s="37" t="s">
        <v>143</v>
      </c>
      <c r="D45" s="37" t="s">
        <v>145</v>
      </c>
      <c r="E45" s="32">
        <v>244</v>
      </c>
      <c r="F45" s="33" t="s">
        <v>54</v>
      </c>
      <c r="G45" s="33" t="s">
        <v>63</v>
      </c>
      <c r="H45" s="42"/>
    </row>
    <row r="46" spans="1:8" s="27" customFormat="1" ht="15" customHeight="1">
      <c r="A46" s="34" t="s">
        <v>64</v>
      </c>
      <c r="B46" s="37" t="s">
        <v>142</v>
      </c>
      <c r="C46" s="37" t="s">
        <v>143</v>
      </c>
      <c r="D46" s="37" t="s">
        <v>145</v>
      </c>
      <c r="E46" s="32">
        <v>244</v>
      </c>
      <c r="F46" s="33" t="s">
        <v>54</v>
      </c>
      <c r="G46" s="33" t="s">
        <v>65</v>
      </c>
      <c r="H46" s="42"/>
    </row>
    <row r="47" spans="1:8" s="12" customFormat="1" ht="15" customHeight="1">
      <c r="A47" s="13" t="s">
        <v>13</v>
      </c>
      <c r="B47" s="37" t="s">
        <v>142</v>
      </c>
      <c r="C47" s="37" t="s">
        <v>143</v>
      </c>
      <c r="D47" s="37" t="s">
        <v>145</v>
      </c>
      <c r="E47" s="10"/>
      <c r="F47" s="11">
        <v>226</v>
      </c>
      <c r="G47" s="11"/>
      <c r="H47" s="43">
        <f>SUM(H48:H57)</f>
        <v>90000</v>
      </c>
    </row>
    <row r="48" spans="1:8" s="35" customFormat="1" ht="31.5" customHeight="1">
      <c r="A48" s="34" t="s">
        <v>66</v>
      </c>
      <c r="B48" s="37" t="s">
        <v>142</v>
      </c>
      <c r="C48" s="37" t="s">
        <v>143</v>
      </c>
      <c r="D48" s="37" t="s">
        <v>145</v>
      </c>
      <c r="E48" s="32">
        <v>244</v>
      </c>
      <c r="F48" s="22">
        <v>226</v>
      </c>
      <c r="G48" s="22" t="s">
        <v>68</v>
      </c>
      <c r="H48" s="42"/>
    </row>
    <row r="49" spans="1:8" s="35" customFormat="1" ht="32.25" customHeight="1">
      <c r="A49" s="34" t="s">
        <v>67</v>
      </c>
      <c r="B49" s="37" t="s">
        <v>142</v>
      </c>
      <c r="C49" s="37" t="s">
        <v>143</v>
      </c>
      <c r="D49" s="37" t="s">
        <v>145</v>
      </c>
      <c r="E49" s="32">
        <v>244</v>
      </c>
      <c r="F49" s="22">
        <v>226</v>
      </c>
      <c r="G49" s="22" t="s">
        <v>69</v>
      </c>
      <c r="H49" s="44"/>
    </row>
    <row r="50" spans="1:8" s="35" customFormat="1" ht="15" customHeight="1">
      <c r="A50" s="34" t="s">
        <v>70</v>
      </c>
      <c r="B50" s="37" t="s">
        <v>142</v>
      </c>
      <c r="C50" s="37" t="s">
        <v>143</v>
      </c>
      <c r="D50" s="37" t="s">
        <v>145</v>
      </c>
      <c r="E50" s="32">
        <v>244</v>
      </c>
      <c r="F50" s="22">
        <v>226</v>
      </c>
      <c r="G50" s="22" t="s">
        <v>71</v>
      </c>
      <c r="H50" s="44"/>
    </row>
    <row r="51" spans="1:8" s="35" customFormat="1" ht="32.25" customHeight="1">
      <c r="A51" s="34" t="s">
        <v>72</v>
      </c>
      <c r="B51" s="37" t="s">
        <v>142</v>
      </c>
      <c r="C51" s="37" t="s">
        <v>143</v>
      </c>
      <c r="D51" s="37" t="s">
        <v>145</v>
      </c>
      <c r="E51" s="32">
        <v>244</v>
      </c>
      <c r="F51" s="22">
        <v>226</v>
      </c>
      <c r="G51" s="22" t="s">
        <v>73</v>
      </c>
      <c r="H51" s="44"/>
    </row>
    <row r="52" spans="1:8" s="35" customFormat="1" ht="47.25" customHeight="1">
      <c r="A52" s="34" t="s">
        <v>74</v>
      </c>
      <c r="B52" s="37" t="s">
        <v>142</v>
      </c>
      <c r="C52" s="37" t="s">
        <v>143</v>
      </c>
      <c r="D52" s="37" t="s">
        <v>145</v>
      </c>
      <c r="E52" s="32">
        <v>244</v>
      </c>
      <c r="F52" s="22">
        <v>226</v>
      </c>
      <c r="G52" s="22" t="s">
        <v>75</v>
      </c>
      <c r="H52" s="44"/>
    </row>
    <row r="53" spans="1:8" s="35" customFormat="1" ht="15" customHeight="1">
      <c r="A53" s="34" t="s">
        <v>76</v>
      </c>
      <c r="B53" s="37" t="s">
        <v>142</v>
      </c>
      <c r="C53" s="37" t="s">
        <v>143</v>
      </c>
      <c r="D53" s="37" t="s">
        <v>145</v>
      </c>
      <c r="E53" s="32">
        <v>244</v>
      </c>
      <c r="F53" s="22">
        <v>226</v>
      </c>
      <c r="G53" s="22" t="s">
        <v>77</v>
      </c>
      <c r="H53" s="44"/>
    </row>
    <row r="54" spans="1:8" s="35" customFormat="1" ht="33.75" customHeight="1">
      <c r="A54" s="34" t="s">
        <v>78</v>
      </c>
      <c r="B54" s="37" t="s">
        <v>142</v>
      </c>
      <c r="C54" s="37" t="s">
        <v>143</v>
      </c>
      <c r="D54" s="37" t="s">
        <v>145</v>
      </c>
      <c r="E54" s="32">
        <v>244</v>
      </c>
      <c r="F54" s="22">
        <v>226</v>
      </c>
      <c r="G54" s="22" t="s">
        <v>79</v>
      </c>
      <c r="H54" s="44">
        <v>90000</v>
      </c>
    </row>
    <row r="55" spans="1:8" s="35" customFormat="1" ht="82.5" customHeight="1">
      <c r="A55" s="34" t="s">
        <v>80</v>
      </c>
      <c r="B55" s="37" t="s">
        <v>142</v>
      </c>
      <c r="C55" s="37" t="s">
        <v>143</v>
      </c>
      <c r="D55" s="37" t="s">
        <v>145</v>
      </c>
      <c r="E55" s="32">
        <v>224</v>
      </c>
      <c r="F55" s="22">
        <v>226</v>
      </c>
      <c r="G55" s="22" t="s">
        <v>81</v>
      </c>
      <c r="H55" s="44"/>
    </row>
    <row r="56" spans="1:8" s="35" customFormat="1" ht="15" customHeight="1">
      <c r="A56" s="34" t="s">
        <v>82</v>
      </c>
      <c r="B56" s="37" t="s">
        <v>142</v>
      </c>
      <c r="C56" s="37" t="s">
        <v>143</v>
      </c>
      <c r="D56" s="37" t="s">
        <v>145</v>
      </c>
      <c r="E56" s="32">
        <v>244</v>
      </c>
      <c r="F56" s="22">
        <v>226</v>
      </c>
      <c r="G56" s="22" t="s">
        <v>83</v>
      </c>
      <c r="H56" s="44"/>
    </row>
    <row r="57" spans="1:8" s="35" customFormat="1" ht="30.75" customHeight="1">
      <c r="A57" s="34" t="s">
        <v>84</v>
      </c>
      <c r="B57" s="37" t="s">
        <v>142</v>
      </c>
      <c r="C57" s="37" t="s">
        <v>143</v>
      </c>
      <c r="D57" s="37" t="s">
        <v>145</v>
      </c>
      <c r="E57" s="32">
        <v>244</v>
      </c>
      <c r="F57" s="22">
        <v>226</v>
      </c>
      <c r="G57" s="22" t="s">
        <v>85</v>
      </c>
      <c r="H57" s="44"/>
    </row>
    <row r="58" spans="1:8" s="12" customFormat="1" ht="16.5" customHeight="1">
      <c r="A58" s="21" t="s">
        <v>86</v>
      </c>
      <c r="B58" s="37" t="s">
        <v>142</v>
      </c>
      <c r="C58" s="37" t="s">
        <v>143</v>
      </c>
      <c r="D58" s="37" t="s">
        <v>145</v>
      </c>
      <c r="E58" s="10"/>
      <c r="F58" s="11">
        <v>231</v>
      </c>
      <c r="G58" s="11"/>
      <c r="H58" s="43"/>
    </row>
    <row r="59" spans="1:8" s="35" customFormat="1" ht="30.75" customHeight="1">
      <c r="A59" s="34" t="s">
        <v>87</v>
      </c>
      <c r="B59" s="37" t="s">
        <v>142</v>
      </c>
      <c r="C59" s="37" t="s">
        <v>143</v>
      </c>
      <c r="D59" s="37" t="s">
        <v>145</v>
      </c>
      <c r="E59" s="32">
        <v>730</v>
      </c>
      <c r="F59" s="22">
        <v>231</v>
      </c>
      <c r="G59" s="22" t="s">
        <v>88</v>
      </c>
      <c r="H59" s="44"/>
    </row>
    <row r="60" spans="1:8" s="35" customFormat="1" ht="30.75" customHeight="1">
      <c r="A60" s="34" t="s">
        <v>89</v>
      </c>
      <c r="B60" s="37" t="s">
        <v>142</v>
      </c>
      <c r="C60" s="37" t="s">
        <v>143</v>
      </c>
      <c r="D60" s="37" t="s">
        <v>145</v>
      </c>
      <c r="E60" s="32">
        <v>730</v>
      </c>
      <c r="F60" s="22">
        <v>231</v>
      </c>
      <c r="G60" s="22" t="s">
        <v>90</v>
      </c>
      <c r="H60" s="44"/>
    </row>
    <row r="61" spans="1:8" s="35" customFormat="1" ht="30.75" customHeight="1">
      <c r="A61" s="34" t="s">
        <v>91</v>
      </c>
      <c r="B61" s="37" t="s">
        <v>142</v>
      </c>
      <c r="C61" s="37" t="s">
        <v>143</v>
      </c>
      <c r="D61" s="37" t="s">
        <v>145</v>
      </c>
      <c r="E61" s="32">
        <v>730</v>
      </c>
      <c r="F61" s="22">
        <v>231</v>
      </c>
      <c r="G61" s="22" t="s">
        <v>92</v>
      </c>
      <c r="H61" s="44"/>
    </row>
    <row r="62" spans="1:8" s="12" customFormat="1" ht="15" customHeight="1">
      <c r="A62" s="20" t="s">
        <v>93</v>
      </c>
      <c r="B62" s="37" t="s">
        <v>142</v>
      </c>
      <c r="C62" s="37" t="s">
        <v>143</v>
      </c>
      <c r="D62" s="37" t="s">
        <v>145</v>
      </c>
      <c r="E62" s="10"/>
      <c r="F62" s="11">
        <v>260</v>
      </c>
      <c r="G62" s="11"/>
      <c r="H62" s="43"/>
    </row>
    <row r="63" spans="1:8" s="27" customFormat="1" ht="15" customHeight="1">
      <c r="A63" s="28" t="s">
        <v>94</v>
      </c>
      <c r="B63" s="37" t="s">
        <v>142</v>
      </c>
      <c r="C63" s="37" t="s">
        <v>143</v>
      </c>
      <c r="D63" s="37" t="s">
        <v>145</v>
      </c>
      <c r="E63" s="32">
        <v>320</v>
      </c>
      <c r="F63" s="22">
        <v>260</v>
      </c>
      <c r="G63" s="22" t="s">
        <v>95</v>
      </c>
      <c r="H63" s="42"/>
    </row>
    <row r="64" spans="1:8" s="27" customFormat="1" ht="48" customHeight="1">
      <c r="A64" s="28" t="s">
        <v>96</v>
      </c>
      <c r="B64" s="37" t="s">
        <v>142</v>
      </c>
      <c r="C64" s="37" t="s">
        <v>143</v>
      </c>
      <c r="D64" s="37" t="s">
        <v>145</v>
      </c>
      <c r="E64" s="32">
        <v>313</v>
      </c>
      <c r="F64" s="22">
        <v>260</v>
      </c>
      <c r="G64" s="22" t="s">
        <v>97</v>
      </c>
      <c r="H64" s="42"/>
    </row>
    <row r="65" spans="1:8" s="27" customFormat="1" ht="30.75" customHeight="1">
      <c r="A65" s="28" t="s">
        <v>98</v>
      </c>
      <c r="B65" s="37" t="s">
        <v>142</v>
      </c>
      <c r="C65" s="37" t="s">
        <v>143</v>
      </c>
      <c r="D65" s="37" t="s">
        <v>145</v>
      </c>
      <c r="E65" s="32">
        <v>313</v>
      </c>
      <c r="F65" s="22">
        <v>260</v>
      </c>
      <c r="G65" s="22" t="s">
        <v>99</v>
      </c>
      <c r="H65" s="42"/>
    </row>
    <row r="66" spans="1:8" s="12" customFormat="1" ht="15" customHeight="1">
      <c r="A66" s="13" t="s">
        <v>14</v>
      </c>
      <c r="B66" s="37" t="s">
        <v>142</v>
      </c>
      <c r="C66" s="37" t="s">
        <v>143</v>
      </c>
      <c r="D66" s="37" t="s">
        <v>145</v>
      </c>
      <c r="E66" s="10"/>
      <c r="F66" s="11">
        <v>290</v>
      </c>
      <c r="G66" s="11"/>
      <c r="H66" s="43">
        <f>SUM(H67:H70)</f>
        <v>0</v>
      </c>
    </row>
    <row r="67" spans="1:8" s="27" customFormat="1" ht="15" customHeight="1">
      <c r="A67" s="28" t="s">
        <v>100</v>
      </c>
      <c r="B67" s="37" t="s">
        <v>142</v>
      </c>
      <c r="C67" s="37" t="s">
        <v>143</v>
      </c>
      <c r="D67" s="37" t="s">
        <v>145</v>
      </c>
      <c r="E67" s="32">
        <v>244</v>
      </c>
      <c r="F67" s="22">
        <v>290</v>
      </c>
      <c r="G67" s="22" t="s">
        <v>101</v>
      </c>
      <c r="H67" s="42"/>
    </row>
    <row r="68" spans="1:8" s="27" customFormat="1" ht="15" customHeight="1">
      <c r="A68" s="28" t="s">
        <v>102</v>
      </c>
      <c r="B68" s="37" t="s">
        <v>142</v>
      </c>
      <c r="C68" s="37" t="s">
        <v>143</v>
      </c>
      <c r="D68" s="37" t="s">
        <v>145</v>
      </c>
      <c r="E68" s="32">
        <v>244</v>
      </c>
      <c r="F68" s="22">
        <v>290</v>
      </c>
      <c r="G68" s="22" t="s">
        <v>103</v>
      </c>
      <c r="H68" s="42"/>
    </row>
    <row r="69" spans="1:8" s="35" customFormat="1" ht="15" customHeight="1">
      <c r="A69" s="36" t="s">
        <v>24</v>
      </c>
      <c r="B69" s="37" t="s">
        <v>142</v>
      </c>
      <c r="C69" s="37" t="s">
        <v>143</v>
      </c>
      <c r="D69" s="37" t="s">
        <v>145</v>
      </c>
      <c r="E69" s="32">
        <v>851</v>
      </c>
      <c r="F69" s="22">
        <v>290</v>
      </c>
      <c r="G69" s="22" t="s">
        <v>101</v>
      </c>
      <c r="H69" s="44"/>
    </row>
    <row r="70" spans="1:8" s="35" customFormat="1" ht="15" customHeight="1">
      <c r="A70" s="28" t="s">
        <v>128</v>
      </c>
      <c r="B70" s="37" t="s">
        <v>142</v>
      </c>
      <c r="C70" s="37" t="s">
        <v>143</v>
      </c>
      <c r="D70" s="37" t="s">
        <v>145</v>
      </c>
      <c r="E70" s="32">
        <v>852</v>
      </c>
      <c r="F70" s="22">
        <v>290</v>
      </c>
      <c r="G70" s="22" t="s">
        <v>127</v>
      </c>
      <c r="H70" s="44"/>
    </row>
    <row r="71" spans="1:8" s="12" customFormat="1" ht="15" customHeight="1">
      <c r="A71" s="10" t="s">
        <v>15</v>
      </c>
      <c r="B71" s="37" t="s">
        <v>142</v>
      </c>
      <c r="C71" s="37" t="s">
        <v>143</v>
      </c>
      <c r="D71" s="37" t="s">
        <v>145</v>
      </c>
      <c r="E71" s="10"/>
      <c r="F71" s="11">
        <v>310</v>
      </c>
      <c r="G71" s="11"/>
      <c r="H71" s="43">
        <f>SUM(H72:H77)</f>
        <v>0</v>
      </c>
    </row>
    <row r="72" spans="1:8" s="27" customFormat="1" ht="29.25" customHeight="1">
      <c r="A72" s="28" t="s">
        <v>104</v>
      </c>
      <c r="B72" s="37" t="s">
        <v>142</v>
      </c>
      <c r="C72" s="37" t="s">
        <v>143</v>
      </c>
      <c r="D72" s="37" t="s">
        <v>145</v>
      </c>
      <c r="E72" s="32">
        <v>244</v>
      </c>
      <c r="F72" s="22">
        <v>310</v>
      </c>
      <c r="G72" s="22" t="s">
        <v>105</v>
      </c>
      <c r="H72" s="42"/>
    </row>
    <row r="73" spans="1:8" s="27" customFormat="1" ht="27.75" customHeight="1">
      <c r="A73" s="28" t="s">
        <v>106</v>
      </c>
      <c r="B73" s="37" t="s">
        <v>142</v>
      </c>
      <c r="C73" s="37" t="s">
        <v>143</v>
      </c>
      <c r="D73" s="37" t="s">
        <v>145</v>
      </c>
      <c r="E73" s="32">
        <v>244</v>
      </c>
      <c r="F73" s="22">
        <v>310</v>
      </c>
      <c r="G73" s="22" t="s">
        <v>107</v>
      </c>
      <c r="H73" s="42"/>
    </row>
    <row r="74" spans="1:8" s="27" customFormat="1" ht="15" customHeight="1">
      <c r="A74" s="28" t="s">
        <v>108</v>
      </c>
      <c r="B74" s="37" t="s">
        <v>142</v>
      </c>
      <c r="C74" s="37" t="s">
        <v>143</v>
      </c>
      <c r="D74" s="37" t="s">
        <v>145</v>
      </c>
      <c r="E74" s="32">
        <v>244</v>
      </c>
      <c r="F74" s="22">
        <v>310</v>
      </c>
      <c r="G74" s="22" t="s">
        <v>109</v>
      </c>
      <c r="H74" s="42"/>
    </row>
    <row r="75" spans="1:8" s="27" customFormat="1" ht="15" customHeight="1">
      <c r="A75" s="28" t="s">
        <v>110</v>
      </c>
      <c r="B75" s="37" t="s">
        <v>142</v>
      </c>
      <c r="C75" s="37" t="s">
        <v>143</v>
      </c>
      <c r="D75" s="37" t="s">
        <v>145</v>
      </c>
      <c r="E75" s="32">
        <v>244</v>
      </c>
      <c r="F75" s="22">
        <v>310</v>
      </c>
      <c r="G75" s="22" t="s">
        <v>111</v>
      </c>
      <c r="H75" s="42"/>
    </row>
    <row r="76" spans="1:8" s="27" customFormat="1" ht="15" customHeight="1">
      <c r="A76" s="28" t="s">
        <v>112</v>
      </c>
      <c r="B76" s="37" t="s">
        <v>142</v>
      </c>
      <c r="C76" s="37" t="s">
        <v>143</v>
      </c>
      <c r="D76" s="37" t="s">
        <v>145</v>
      </c>
      <c r="E76" s="32">
        <v>244</v>
      </c>
      <c r="F76" s="22">
        <v>310</v>
      </c>
      <c r="G76" s="22" t="s">
        <v>113</v>
      </c>
      <c r="H76" s="42"/>
    </row>
    <row r="77" spans="1:8" s="27" customFormat="1" ht="15" customHeight="1">
      <c r="A77" s="28" t="s">
        <v>114</v>
      </c>
      <c r="B77" s="37" t="s">
        <v>142</v>
      </c>
      <c r="C77" s="37" t="s">
        <v>143</v>
      </c>
      <c r="D77" s="37" t="s">
        <v>145</v>
      </c>
      <c r="E77" s="32">
        <v>244</v>
      </c>
      <c r="F77" s="22">
        <v>310</v>
      </c>
      <c r="G77" s="22" t="s">
        <v>115</v>
      </c>
      <c r="H77" s="42"/>
    </row>
    <row r="78" spans="1:8" s="12" customFormat="1" ht="15" customHeight="1">
      <c r="A78" s="10" t="s">
        <v>16</v>
      </c>
      <c r="B78" s="37" t="s">
        <v>142</v>
      </c>
      <c r="C78" s="37" t="s">
        <v>143</v>
      </c>
      <c r="D78" s="37" t="s">
        <v>145</v>
      </c>
      <c r="E78" s="10"/>
      <c r="F78" s="11">
        <v>340</v>
      </c>
      <c r="G78" s="11"/>
      <c r="H78" s="43">
        <f>SUM(H79:H83)</f>
        <v>0</v>
      </c>
    </row>
    <row r="79" spans="1:8" s="27" customFormat="1" ht="33" customHeight="1">
      <c r="A79" s="28" t="s">
        <v>116</v>
      </c>
      <c r="B79" s="37" t="s">
        <v>142</v>
      </c>
      <c r="C79" s="37" t="s">
        <v>143</v>
      </c>
      <c r="D79" s="37" t="s">
        <v>145</v>
      </c>
      <c r="E79" s="32">
        <v>244</v>
      </c>
      <c r="F79" s="22">
        <v>340</v>
      </c>
      <c r="G79" s="22" t="s">
        <v>117</v>
      </c>
      <c r="H79" s="42"/>
    </row>
    <row r="80" spans="1:8" s="27" customFormat="1" ht="15" customHeight="1">
      <c r="A80" s="28" t="s">
        <v>118</v>
      </c>
      <c r="B80" s="37" t="s">
        <v>142</v>
      </c>
      <c r="C80" s="37" t="s">
        <v>143</v>
      </c>
      <c r="D80" s="37" t="s">
        <v>145</v>
      </c>
      <c r="E80" s="32">
        <v>244</v>
      </c>
      <c r="F80" s="22">
        <v>340</v>
      </c>
      <c r="G80" s="22" t="s">
        <v>119</v>
      </c>
      <c r="H80" s="42"/>
    </row>
    <row r="81" spans="1:8" s="27" customFormat="1" ht="15" customHeight="1">
      <c r="A81" s="28" t="s">
        <v>120</v>
      </c>
      <c r="B81" s="37" t="s">
        <v>142</v>
      </c>
      <c r="C81" s="37" t="s">
        <v>143</v>
      </c>
      <c r="D81" s="37" t="s">
        <v>145</v>
      </c>
      <c r="E81" s="32">
        <v>244</v>
      </c>
      <c r="F81" s="22">
        <v>340</v>
      </c>
      <c r="G81" s="22" t="s">
        <v>121</v>
      </c>
      <c r="H81" s="42"/>
    </row>
    <row r="82" spans="1:8" s="27" customFormat="1" ht="15" customHeight="1">
      <c r="A82" s="28" t="s">
        <v>122</v>
      </c>
      <c r="B82" s="37" t="s">
        <v>142</v>
      </c>
      <c r="C82" s="37" t="s">
        <v>143</v>
      </c>
      <c r="D82" s="37" t="s">
        <v>145</v>
      </c>
      <c r="E82" s="32">
        <v>244</v>
      </c>
      <c r="F82" s="22">
        <v>340</v>
      </c>
      <c r="G82" s="22" t="s">
        <v>123</v>
      </c>
      <c r="H82" s="42"/>
    </row>
    <row r="83" spans="1:8" s="27" customFormat="1" ht="15" customHeight="1">
      <c r="A83" s="28" t="s">
        <v>124</v>
      </c>
      <c r="B83" s="37" t="s">
        <v>142</v>
      </c>
      <c r="C83" s="37" t="s">
        <v>143</v>
      </c>
      <c r="D83" s="37" t="s">
        <v>145</v>
      </c>
      <c r="E83" s="32">
        <v>244</v>
      </c>
      <c r="F83" s="22">
        <v>340</v>
      </c>
      <c r="G83" s="22" t="s">
        <v>125</v>
      </c>
      <c r="H83" s="42"/>
    </row>
    <row r="84" spans="1:8" s="9" customFormat="1" ht="15" customHeight="1">
      <c r="A84" s="7" t="s">
        <v>17</v>
      </c>
      <c r="B84" s="7"/>
      <c r="C84" s="7"/>
      <c r="D84" s="7"/>
      <c r="E84" s="7"/>
      <c r="F84" s="8"/>
      <c r="G84" s="8"/>
      <c r="H84" s="45">
        <f>H18+H19+H23+H24+H27+H30+H40+H47+H66+H71+H78</f>
        <v>90000</v>
      </c>
    </row>
    <row r="85" ht="13.5" customHeight="1"/>
    <row r="86" ht="15" customHeight="1" hidden="1">
      <c r="A86" s="18"/>
    </row>
    <row r="87" spans="1:7" ht="15" customHeight="1">
      <c r="A87" s="18" t="s">
        <v>129</v>
      </c>
      <c r="B87" s="92" t="s">
        <v>20</v>
      </c>
      <c r="C87" s="92"/>
      <c r="D87" s="87" t="s">
        <v>155</v>
      </c>
      <c r="E87" s="96"/>
      <c r="F87" s="96"/>
      <c r="G87" s="96"/>
    </row>
    <row r="88" spans="1:7" ht="13.5" customHeight="1">
      <c r="A88" s="19"/>
      <c r="B88" s="91"/>
      <c r="C88" s="91"/>
      <c r="D88" s="91"/>
      <c r="E88" s="91"/>
      <c r="F88" s="91"/>
      <c r="G88" s="91"/>
    </row>
    <row r="89" ht="15" customHeight="1" hidden="1"/>
    <row r="90" spans="1:7" ht="15" customHeight="1">
      <c r="A90" s="6"/>
      <c r="B90" s="92"/>
      <c r="C90" s="92"/>
      <c r="D90" s="93"/>
      <c r="E90" s="93"/>
      <c r="F90" s="93"/>
      <c r="G90" s="93"/>
    </row>
    <row r="91" spans="2:7" ht="15" customHeight="1">
      <c r="B91" s="91"/>
      <c r="C91" s="91"/>
      <c r="D91" s="91"/>
      <c r="E91" s="91"/>
      <c r="F91" s="91"/>
      <c r="G91" s="91"/>
    </row>
    <row r="92" ht="15" customHeight="1"/>
  </sheetData>
  <sheetProtection/>
  <mergeCells count="21">
    <mergeCell ref="A2:G2"/>
    <mergeCell ref="A3:G3"/>
    <mergeCell ref="B5:H5"/>
    <mergeCell ref="B6:H6"/>
    <mergeCell ref="B7:H7"/>
    <mergeCell ref="B8:H8"/>
    <mergeCell ref="B87:C87"/>
    <mergeCell ref="D87:G87"/>
    <mergeCell ref="B9:H9"/>
    <mergeCell ref="B10:H10"/>
    <mergeCell ref="B12:F12"/>
    <mergeCell ref="A13:H13"/>
    <mergeCell ref="A15:A16"/>
    <mergeCell ref="B15:G15"/>
    <mergeCell ref="H15:H16"/>
    <mergeCell ref="B88:C88"/>
    <mergeCell ref="D88:G88"/>
    <mergeCell ref="B90:C90"/>
    <mergeCell ref="D90:G90"/>
    <mergeCell ref="B91:C91"/>
    <mergeCell ref="D91:G91"/>
  </mergeCells>
  <printOptions/>
  <pageMargins left="0.3937007874015748" right="0.1968503937007874" top="0" bottom="0" header="0.31496062992125984" footer="0.31496062992125984"/>
  <pageSetup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92"/>
  <sheetViews>
    <sheetView zoomScalePageLayoutView="0" workbookViewId="0" topLeftCell="A4">
      <selection activeCell="B6" sqref="B6:H6"/>
    </sheetView>
  </sheetViews>
  <sheetFormatPr defaultColWidth="9.00390625" defaultRowHeight="12.75"/>
  <cols>
    <col min="1" max="1" width="43.25390625" style="0" customWidth="1"/>
    <col min="2" max="2" width="7.00390625" style="0" customWidth="1"/>
    <col min="3" max="3" width="7.375" style="0" customWidth="1"/>
    <col min="4" max="4" width="9.125" style="0" customWidth="1"/>
    <col min="5" max="5" width="8.375" style="0" customWidth="1"/>
    <col min="6" max="6" width="7.00390625" style="0" customWidth="1"/>
    <col min="7" max="7" width="12.75390625" style="0" customWidth="1"/>
    <col min="8" max="8" width="13.125" style="49" customWidth="1"/>
  </cols>
  <sheetData>
    <row r="1" ht="12.75" hidden="1"/>
    <row r="2" spans="1:7" ht="15.75" hidden="1">
      <c r="A2" s="90"/>
      <c r="B2" s="90"/>
      <c r="C2" s="90"/>
      <c r="D2" s="90"/>
      <c r="E2" s="90"/>
      <c r="F2" s="90"/>
      <c r="G2" s="90"/>
    </row>
    <row r="3" spans="1:7" ht="15.75" hidden="1">
      <c r="A3" s="90"/>
      <c r="B3" s="90"/>
      <c r="C3" s="90"/>
      <c r="D3" s="90"/>
      <c r="E3" s="90"/>
      <c r="F3" s="90"/>
      <c r="G3" s="90"/>
    </row>
    <row r="4" spans="1:7" ht="15.75">
      <c r="A4" s="23"/>
      <c r="B4" s="23"/>
      <c r="C4" s="23"/>
      <c r="D4" s="23"/>
      <c r="E4" s="23"/>
      <c r="F4" s="23"/>
      <c r="G4" s="23"/>
    </row>
    <row r="5" spans="1:8" ht="15.75" customHeight="1">
      <c r="A5" s="23"/>
      <c r="B5" s="86" t="s">
        <v>19</v>
      </c>
      <c r="C5" s="87"/>
      <c r="D5" s="87"/>
      <c r="E5" s="87"/>
      <c r="F5" s="87"/>
      <c r="G5" s="87"/>
      <c r="H5" s="87"/>
    </row>
    <row r="6" spans="1:8" ht="15.75" customHeight="1">
      <c r="A6" s="23"/>
      <c r="B6" s="86" t="s">
        <v>156</v>
      </c>
      <c r="C6" s="87"/>
      <c r="D6" s="87"/>
      <c r="E6" s="87"/>
      <c r="F6" s="87"/>
      <c r="G6" s="87"/>
      <c r="H6" s="87"/>
    </row>
    <row r="7" spans="1:8" ht="15.75" customHeight="1">
      <c r="A7" s="23"/>
      <c r="B7" s="84" t="s">
        <v>126</v>
      </c>
      <c r="C7" s="85"/>
      <c r="D7" s="85"/>
      <c r="E7" s="85"/>
      <c r="F7" s="85"/>
      <c r="G7" s="85"/>
      <c r="H7" s="85"/>
    </row>
    <row r="8" spans="1:8" ht="15.75" customHeight="1">
      <c r="A8" s="23"/>
      <c r="B8" s="86" t="s">
        <v>154</v>
      </c>
      <c r="C8" s="87"/>
      <c r="D8" s="87"/>
      <c r="E8" s="87"/>
      <c r="F8" s="87"/>
      <c r="G8" s="87"/>
      <c r="H8" s="87"/>
    </row>
    <row r="9" spans="1:8" ht="15.75" customHeight="1">
      <c r="A9" s="23"/>
      <c r="B9" s="88" t="s">
        <v>149</v>
      </c>
      <c r="C9" s="89"/>
      <c r="D9" s="89"/>
      <c r="E9" s="89"/>
      <c r="F9" s="89"/>
      <c r="G9" s="89"/>
      <c r="H9" s="89"/>
    </row>
    <row r="10" spans="1:8" ht="15.75" customHeight="1">
      <c r="A10" s="23"/>
      <c r="B10" s="86" t="s">
        <v>136</v>
      </c>
      <c r="C10" s="87"/>
      <c r="D10" s="87"/>
      <c r="E10" s="87"/>
      <c r="F10" s="87"/>
      <c r="G10" s="87"/>
      <c r="H10" s="87"/>
    </row>
    <row r="12" spans="1:8" ht="22.5" customHeight="1">
      <c r="A12" s="94" t="s">
        <v>135</v>
      </c>
      <c r="B12" s="94"/>
      <c r="C12" s="94"/>
      <c r="D12" s="94"/>
      <c r="E12" s="94"/>
      <c r="F12" s="94"/>
      <c r="G12" s="94"/>
      <c r="H12" s="94"/>
    </row>
    <row r="13" spans="1:8" ht="15">
      <c r="A13" s="95" t="s">
        <v>153</v>
      </c>
      <c r="B13" s="95"/>
      <c r="C13" s="95"/>
      <c r="D13" s="95"/>
      <c r="E13" s="95"/>
      <c r="F13" s="95"/>
      <c r="G13" s="95"/>
      <c r="H13" s="95"/>
    </row>
    <row r="14" spans="1:8" ht="15" customHeight="1">
      <c r="A14" s="47"/>
      <c r="B14" s="104"/>
      <c r="C14" s="104"/>
      <c r="D14" s="104"/>
      <c r="E14" s="104"/>
      <c r="F14" s="104"/>
      <c r="G14" s="46"/>
      <c r="H14" s="49">
        <v>293187</v>
      </c>
    </row>
    <row r="15" ht="12.75" hidden="1"/>
    <row r="16" spans="1:8" s="1" customFormat="1" ht="23.25" customHeight="1">
      <c r="A16" s="102" t="s">
        <v>4</v>
      </c>
      <c r="B16" s="97" t="s">
        <v>0</v>
      </c>
      <c r="C16" s="98"/>
      <c r="D16" s="98"/>
      <c r="E16" s="98"/>
      <c r="F16" s="98"/>
      <c r="G16" s="99"/>
      <c r="H16" s="100" t="s">
        <v>21</v>
      </c>
    </row>
    <row r="17" spans="1:8" ht="64.5" customHeight="1">
      <c r="A17" s="103"/>
      <c r="B17" s="2" t="s">
        <v>1</v>
      </c>
      <c r="C17" s="2" t="s">
        <v>2</v>
      </c>
      <c r="D17" s="2" t="s">
        <v>18</v>
      </c>
      <c r="E17" s="2" t="s">
        <v>22</v>
      </c>
      <c r="F17" s="2" t="s">
        <v>3</v>
      </c>
      <c r="G17" s="2" t="s">
        <v>23</v>
      </c>
      <c r="H17" s="101"/>
    </row>
    <row r="18" spans="1:8" s="5" customFormat="1" ht="12.75" customHeight="1">
      <c r="A18" s="3">
        <v>1</v>
      </c>
      <c r="B18" s="4">
        <v>2</v>
      </c>
      <c r="C18" s="4">
        <v>3</v>
      </c>
      <c r="D18" s="4">
        <v>4</v>
      </c>
      <c r="E18" s="4" t="s">
        <v>146</v>
      </c>
      <c r="F18" s="4">
        <v>5</v>
      </c>
      <c r="G18" s="4">
        <v>6</v>
      </c>
      <c r="H18" s="50"/>
    </row>
    <row r="19" spans="1:8" s="12" customFormat="1" ht="15" customHeight="1">
      <c r="A19" s="7" t="s">
        <v>5</v>
      </c>
      <c r="B19" s="37" t="s">
        <v>142</v>
      </c>
      <c r="C19" s="37" t="s">
        <v>143</v>
      </c>
      <c r="D19" s="37" t="s">
        <v>150</v>
      </c>
      <c r="E19" s="14">
        <v>111</v>
      </c>
      <c r="F19" s="15">
        <v>211</v>
      </c>
      <c r="G19" s="15" t="s">
        <v>152</v>
      </c>
      <c r="H19" s="62">
        <v>2941226</v>
      </c>
    </row>
    <row r="20" spans="1:8" s="12" customFormat="1" ht="15" customHeight="1">
      <c r="A20" s="7" t="s">
        <v>6</v>
      </c>
      <c r="B20" s="37" t="s">
        <v>142</v>
      </c>
      <c r="C20" s="37" t="s">
        <v>143</v>
      </c>
      <c r="D20" s="37" t="s">
        <v>150</v>
      </c>
      <c r="E20" s="14"/>
      <c r="F20" s="15">
        <v>212</v>
      </c>
      <c r="G20" s="15"/>
      <c r="H20" s="54"/>
    </row>
    <row r="21" spans="1:8" s="27" customFormat="1" ht="15" customHeight="1">
      <c r="A21" s="24" t="s">
        <v>25</v>
      </c>
      <c r="B21" s="37" t="s">
        <v>142</v>
      </c>
      <c r="C21" s="37" t="s">
        <v>143</v>
      </c>
      <c r="D21" s="37" t="s">
        <v>150</v>
      </c>
      <c r="E21" s="25">
        <v>112</v>
      </c>
      <c r="F21" s="26">
        <v>212</v>
      </c>
      <c r="G21" s="26"/>
      <c r="H21" s="55"/>
    </row>
    <row r="22" spans="1:8" s="27" customFormat="1" ht="15" customHeight="1">
      <c r="A22" s="24" t="s">
        <v>26</v>
      </c>
      <c r="B22" s="37" t="s">
        <v>142</v>
      </c>
      <c r="C22" s="37" t="s">
        <v>143</v>
      </c>
      <c r="D22" s="37" t="s">
        <v>150</v>
      </c>
      <c r="E22" s="25">
        <v>112</v>
      </c>
      <c r="F22" s="26">
        <v>212</v>
      </c>
      <c r="G22" s="26"/>
      <c r="H22" s="55"/>
    </row>
    <row r="23" spans="1:8" s="27" customFormat="1" ht="15" customHeight="1">
      <c r="A23" s="24" t="s">
        <v>27</v>
      </c>
      <c r="B23" s="37" t="s">
        <v>142</v>
      </c>
      <c r="C23" s="37" t="s">
        <v>143</v>
      </c>
      <c r="D23" s="37" t="s">
        <v>150</v>
      </c>
      <c r="E23" s="25">
        <v>112</v>
      </c>
      <c r="F23" s="26">
        <v>212</v>
      </c>
      <c r="G23" s="26"/>
      <c r="H23" s="55"/>
    </row>
    <row r="24" spans="1:8" s="12" customFormat="1" ht="15" customHeight="1">
      <c r="A24" s="14" t="s">
        <v>7</v>
      </c>
      <c r="B24" s="37" t="s">
        <v>142</v>
      </c>
      <c r="C24" s="37" t="s">
        <v>143</v>
      </c>
      <c r="D24" s="37" t="s">
        <v>150</v>
      </c>
      <c r="E24" s="14">
        <v>111</v>
      </c>
      <c r="F24" s="15">
        <v>213</v>
      </c>
      <c r="G24" s="15" t="s">
        <v>152</v>
      </c>
      <c r="H24" s="62">
        <v>888250</v>
      </c>
    </row>
    <row r="25" spans="1:8" s="12" customFormat="1" ht="15" customHeight="1">
      <c r="A25" s="10" t="s">
        <v>8</v>
      </c>
      <c r="B25" s="37" t="s">
        <v>142</v>
      </c>
      <c r="C25" s="37" t="s">
        <v>143</v>
      </c>
      <c r="D25" s="37" t="s">
        <v>150</v>
      </c>
      <c r="E25" s="16"/>
      <c r="F25" s="17">
        <v>221</v>
      </c>
      <c r="G25" s="17"/>
      <c r="H25" s="54"/>
    </row>
    <row r="26" spans="1:8" s="27" customFormat="1" ht="15" customHeight="1">
      <c r="A26" s="28" t="s">
        <v>28</v>
      </c>
      <c r="B26" s="37" t="s">
        <v>142</v>
      </c>
      <c r="C26" s="37" t="s">
        <v>143</v>
      </c>
      <c r="D26" s="37" t="s">
        <v>150</v>
      </c>
      <c r="E26" s="29">
        <v>244</v>
      </c>
      <c r="F26" s="30">
        <v>221</v>
      </c>
      <c r="G26" s="30" t="s">
        <v>29</v>
      </c>
      <c r="H26" s="55"/>
    </row>
    <row r="27" spans="1:8" s="27" customFormat="1" ht="15" customHeight="1">
      <c r="A27" s="28" t="s">
        <v>30</v>
      </c>
      <c r="B27" s="37" t="s">
        <v>142</v>
      </c>
      <c r="C27" s="37" t="s">
        <v>143</v>
      </c>
      <c r="D27" s="37" t="s">
        <v>150</v>
      </c>
      <c r="E27" s="29">
        <v>244</v>
      </c>
      <c r="F27" s="30">
        <v>221</v>
      </c>
      <c r="G27" s="30" t="s">
        <v>31</v>
      </c>
      <c r="H27" s="55"/>
    </row>
    <row r="28" spans="1:8" s="12" customFormat="1" ht="15" customHeight="1">
      <c r="A28" s="10" t="s">
        <v>9</v>
      </c>
      <c r="B28" s="37" t="s">
        <v>142</v>
      </c>
      <c r="C28" s="37" t="s">
        <v>143</v>
      </c>
      <c r="D28" s="37" t="s">
        <v>150</v>
      </c>
      <c r="E28" s="16"/>
      <c r="F28" s="17">
        <v>222</v>
      </c>
      <c r="G28" s="17"/>
      <c r="H28" s="54"/>
    </row>
    <row r="29" spans="1:8" s="27" customFormat="1" ht="15" customHeight="1">
      <c r="A29" s="28" t="s">
        <v>32</v>
      </c>
      <c r="B29" s="37" t="s">
        <v>142</v>
      </c>
      <c r="C29" s="37" t="s">
        <v>143</v>
      </c>
      <c r="D29" s="37" t="s">
        <v>150</v>
      </c>
      <c r="E29" s="29">
        <v>244</v>
      </c>
      <c r="F29" s="30">
        <v>222</v>
      </c>
      <c r="G29" s="30" t="s">
        <v>33</v>
      </c>
      <c r="H29" s="55"/>
    </row>
    <row r="30" spans="1:8" s="27" customFormat="1" ht="15" customHeight="1">
      <c r="A30" s="28" t="s">
        <v>34</v>
      </c>
      <c r="B30" s="37" t="s">
        <v>142</v>
      </c>
      <c r="C30" s="37" t="s">
        <v>143</v>
      </c>
      <c r="D30" s="37" t="s">
        <v>150</v>
      </c>
      <c r="E30" s="29">
        <v>244</v>
      </c>
      <c r="F30" s="30">
        <v>222</v>
      </c>
      <c r="G30" s="30" t="s">
        <v>35</v>
      </c>
      <c r="H30" s="55"/>
    </row>
    <row r="31" spans="1:8" s="12" customFormat="1" ht="15" customHeight="1">
      <c r="A31" s="10" t="s">
        <v>10</v>
      </c>
      <c r="B31" s="37" t="s">
        <v>142</v>
      </c>
      <c r="C31" s="37" t="s">
        <v>143</v>
      </c>
      <c r="D31" s="37" t="s">
        <v>150</v>
      </c>
      <c r="E31" s="16"/>
      <c r="F31" s="17">
        <v>223</v>
      </c>
      <c r="G31" s="17"/>
      <c r="H31" s="54"/>
    </row>
    <row r="32" spans="1:8" s="27" customFormat="1" ht="15" customHeight="1">
      <c r="A32" s="28" t="s">
        <v>36</v>
      </c>
      <c r="B32" s="37" t="s">
        <v>142</v>
      </c>
      <c r="C32" s="37" t="s">
        <v>143</v>
      </c>
      <c r="D32" s="37" t="s">
        <v>150</v>
      </c>
      <c r="E32" s="29">
        <v>244</v>
      </c>
      <c r="F32" s="31" t="s">
        <v>37</v>
      </c>
      <c r="G32" s="31" t="s">
        <v>38</v>
      </c>
      <c r="H32" s="55"/>
    </row>
    <row r="33" spans="1:8" s="27" customFormat="1" ht="15" customHeight="1">
      <c r="A33" s="28" t="s">
        <v>39</v>
      </c>
      <c r="B33" s="37" t="s">
        <v>142</v>
      </c>
      <c r="C33" s="37" t="s">
        <v>143</v>
      </c>
      <c r="D33" s="37" t="s">
        <v>150</v>
      </c>
      <c r="E33" s="29">
        <v>244</v>
      </c>
      <c r="F33" s="31" t="s">
        <v>37</v>
      </c>
      <c r="G33" s="31" t="s">
        <v>40</v>
      </c>
      <c r="H33" s="55"/>
    </row>
    <row r="34" spans="1:8" s="27" customFormat="1" ht="15" customHeight="1">
      <c r="A34" s="28" t="s">
        <v>41</v>
      </c>
      <c r="B34" s="37" t="s">
        <v>142</v>
      </c>
      <c r="C34" s="37" t="s">
        <v>143</v>
      </c>
      <c r="D34" s="37" t="s">
        <v>150</v>
      </c>
      <c r="E34" s="32">
        <v>244</v>
      </c>
      <c r="F34" s="33" t="s">
        <v>37</v>
      </c>
      <c r="G34" s="33" t="s">
        <v>42</v>
      </c>
      <c r="H34" s="55"/>
    </row>
    <row r="35" spans="1:8" s="27" customFormat="1" ht="15" customHeight="1">
      <c r="A35" s="28" t="s">
        <v>43</v>
      </c>
      <c r="B35" s="37" t="s">
        <v>142</v>
      </c>
      <c r="C35" s="37" t="s">
        <v>143</v>
      </c>
      <c r="D35" s="37" t="s">
        <v>150</v>
      </c>
      <c r="E35" s="32">
        <v>244</v>
      </c>
      <c r="F35" s="33" t="s">
        <v>37</v>
      </c>
      <c r="G35" s="33" t="s">
        <v>44</v>
      </c>
      <c r="H35" s="55"/>
    </row>
    <row r="36" spans="1:8" s="27" customFormat="1" ht="15" customHeight="1">
      <c r="A36" s="28" t="s">
        <v>45</v>
      </c>
      <c r="B36" s="37" t="s">
        <v>142</v>
      </c>
      <c r="C36" s="37" t="s">
        <v>143</v>
      </c>
      <c r="D36" s="37" t="s">
        <v>150</v>
      </c>
      <c r="E36" s="32">
        <v>244</v>
      </c>
      <c r="F36" s="33" t="s">
        <v>37</v>
      </c>
      <c r="G36" s="33" t="s">
        <v>46</v>
      </c>
      <c r="H36" s="55"/>
    </row>
    <row r="37" spans="1:8" s="27" customFormat="1" ht="15" customHeight="1">
      <c r="A37" s="28" t="s">
        <v>47</v>
      </c>
      <c r="B37" s="37" t="s">
        <v>142</v>
      </c>
      <c r="C37" s="37" t="s">
        <v>143</v>
      </c>
      <c r="D37" s="37" t="s">
        <v>150</v>
      </c>
      <c r="E37" s="32">
        <v>244</v>
      </c>
      <c r="F37" s="33" t="s">
        <v>37</v>
      </c>
      <c r="G37" s="33" t="s">
        <v>48</v>
      </c>
      <c r="H37" s="55"/>
    </row>
    <row r="38" spans="1:8" s="12" customFormat="1" ht="15" customHeight="1">
      <c r="A38" s="10" t="s">
        <v>11</v>
      </c>
      <c r="B38" s="37" t="s">
        <v>142</v>
      </c>
      <c r="C38" s="37" t="s">
        <v>143</v>
      </c>
      <c r="D38" s="37" t="s">
        <v>150</v>
      </c>
      <c r="E38" s="10"/>
      <c r="F38" s="11">
        <v>224</v>
      </c>
      <c r="G38" s="11"/>
      <c r="H38" s="54"/>
    </row>
    <row r="39" spans="1:8" s="27" customFormat="1" ht="15" customHeight="1">
      <c r="A39" s="28" t="s">
        <v>49</v>
      </c>
      <c r="B39" s="37" t="s">
        <v>142</v>
      </c>
      <c r="C39" s="37" t="s">
        <v>143</v>
      </c>
      <c r="D39" s="37" t="s">
        <v>150</v>
      </c>
      <c r="E39" s="32">
        <v>244</v>
      </c>
      <c r="F39" s="22">
        <v>224</v>
      </c>
      <c r="G39" s="22" t="s">
        <v>50</v>
      </c>
      <c r="H39" s="55"/>
    </row>
    <row r="40" spans="1:8" s="27" customFormat="1" ht="15" customHeight="1">
      <c r="A40" s="28" t="s">
        <v>51</v>
      </c>
      <c r="B40" s="37" t="s">
        <v>142</v>
      </c>
      <c r="C40" s="37" t="s">
        <v>143</v>
      </c>
      <c r="D40" s="37" t="s">
        <v>150</v>
      </c>
      <c r="E40" s="32">
        <v>244</v>
      </c>
      <c r="F40" s="22">
        <v>224</v>
      </c>
      <c r="G40" s="22" t="s">
        <v>52</v>
      </c>
      <c r="H40" s="55"/>
    </row>
    <row r="41" spans="1:8" s="12" customFormat="1" ht="15" customHeight="1">
      <c r="A41" s="10" t="s">
        <v>12</v>
      </c>
      <c r="B41" s="37" t="s">
        <v>142</v>
      </c>
      <c r="C41" s="37" t="s">
        <v>143</v>
      </c>
      <c r="D41" s="37" t="s">
        <v>150</v>
      </c>
      <c r="E41" s="10"/>
      <c r="F41" s="11">
        <v>225</v>
      </c>
      <c r="G41" s="11"/>
      <c r="H41" s="54"/>
    </row>
    <row r="42" spans="1:8" s="27" customFormat="1" ht="32.25" customHeight="1">
      <c r="A42" s="34" t="s">
        <v>53</v>
      </c>
      <c r="B42" s="37" t="s">
        <v>142</v>
      </c>
      <c r="C42" s="37" t="s">
        <v>143</v>
      </c>
      <c r="D42" s="37" t="s">
        <v>150</v>
      </c>
      <c r="E42" s="32">
        <v>244</v>
      </c>
      <c r="F42" s="33" t="s">
        <v>54</v>
      </c>
      <c r="G42" s="33" t="s">
        <v>55</v>
      </c>
      <c r="H42" s="55"/>
    </row>
    <row r="43" spans="1:8" s="27" customFormat="1" ht="61.5" customHeight="1">
      <c r="A43" s="34" t="s">
        <v>56</v>
      </c>
      <c r="B43" s="37" t="s">
        <v>142</v>
      </c>
      <c r="C43" s="37" t="s">
        <v>143</v>
      </c>
      <c r="D43" s="37" t="s">
        <v>150</v>
      </c>
      <c r="E43" s="32">
        <v>244</v>
      </c>
      <c r="F43" s="33" t="s">
        <v>54</v>
      </c>
      <c r="G43" s="33" t="s">
        <v>57</v>
      </c>
      <c r="H43" s="55"/>
    </row>
    <row r="44" spans="1:8" s="27" customFormat="1" ht="15" customHeight="1">
      <c r="A44" s="34" t="s">
        <v>58</v>
      </c>
      <c r="B44" s="37" t="s">
        <v>142</v>
      </c>
      <c r="C44" s="37" t="s">
        <v>143</v>
      </c>
      <c r="D44" s="37" t="s">
        <v>150</v>
      </c>
      <c r="E44" s="32">
        <v>244</v>
      </c>
      <c r="F44" s="33" t="s">
        <v>54</v>
      </c>
      <c r="G44" s="33" t="s">
        <v>59</v>
      </c>
      <c r="H44" s="55"/>
    </row>
    <row r="45" spans="1:8" s="27" customFormat="1" ht="33" customHeight="1">
      <c r="A45" s="34" t="s">
        <v>60</v>
      </c>
      <c r="B45" s="37" t="s">
        <v>142</v>
      </c>
      <c r="C45" s="37" t="s">
        <v>143</v>
      </c>
      <c r="D45" s="37" t="s">
        <v>150</v>
      </c>
      <c r="E45" s="32">
        <v>243</v>
      </c>
      <c r="F45" s="33" t="s">
        <v>54</v>
      </c>
      <c r="G45" s="33" t="s">
        <v>61</v>
      </c>
      <c r="H45" s="55"/>
    </row>
    <row r="46" spans="1:8" s="27" customFormat="1" ht="34.5" customHeight="1">
      <c r="A46" s="34" t="s">
        <v>62</v>
      </c>
      <c r="B46" s="37" t="s">
        <v>142</v>
      </c>
      <c r="C46" s="37" t="s">
        <v>143</v>
      </c>
      <c r="D46" s="37" t="s">
        <v>150</v>
      </c>
      <c r="E46" s="32">
        <v>244</v>
      </c>
      <c r="F46" s="33" t="s">
        <v>54</v>
      </c>
      <c r="G46" s="33" t="s">
        <v>63</v>
      </c>
      <c r="H46" s="55"/>
    </row>
    <row r="47" spans="1:8" s="27" customFormat="1" ht="15" customHeight="1">
      <c r="A47" s="34" t="s">
        <v>64</v>
      </c>
      <c r="B47" s="37" t="s">
        <v>142</v>
      </c>
      <c r="C47" s="37" t="s">
        <v>143</v>
      </c>
      <c r="D47" s="37" t="s">
        <v>150</v>
      </c>
      <c r="E47" s="32">
        <v>244</v>
      </c>
      <c r="F47" s="33" t="s">
        <v>54</v>
      </c>
      <c r="G47" s="33" t="s">
        <v>65</v>
      </c>
      <c r="H47" s="55"/>
    </row>
    <row r="48" spans="1:8" s="12" customFormat="1" ht="15" customHeight="1">
      <c r="A48" s="13" t="s">
        <v>13</v>
      </c>
      <c r="B48" s="37" t="s">
        <v>142</v>
      </c>
      <c r="C48" s="37" t="s">
        <v>143</v>
      </c>
      <c r="D48" s="37" t="s">
        <v>150</v>
      </c>
      <c r="E48" s="10"/>
      <c r="F48" s="11">
        <v>226</v>
      </c>
      <c r="G48" s="11"/>
      <c r="H48" s="54"/>
    </row>
    <row r="49" spans="1:8" s="35" customFormat="1" ht="31.5" customHeight="1">
      <c r="A49" s="34" t="s">
        <v>66</v>
      </c>
      <c r="B49" s="37" t="s">
        <v>142</v>
      </c>
      <c r="C49" s="37" t="s">
        <v>143</v>
      </c>
      <c r="D49" s="37" t="s">
        <v>150</v>
      </c>
      <c r="E49" s="32">
        <v>244</v>
      </c>
      <c r="F49" s="22">
        <v>226</v>
      </c>
      <c r="G49" s="22" t="s">
        <v>68</v>
      </c>
      <c r="H49" s="56"/>
    </row>
    <row r="50" spans="1:8" s="35" customFormat="1" ht="32.25" customHeight="1">
      <c r="A50" s="34" t="s">
        <v>67</v>
      </c>
      <c r="B50" s="37" t="s">
        <v>142</v>
      </c>
      <c r="C50" s="37" t="s">
        <v>143</v>
      </c>
      <c r="D50" s="37" t="s">
        <v>150</v>
      </c>
      <c r="E50" s="32">
        <v>244</v>
      </c>
      <c r="F50" s="22">
        <v>226</v>
      </c>
      <c r="G50" s="22" t="s">
        <v>69</v>
      </c>
      <c r="H50" s="56"/>
    </row>
    <row r="51" spans="1:8" s="35" customFormat="1" ht="15" customHeight="1">
      <c r="A51" s="34" t="s">
        <v>70</v>
      </c>
      <c r="B51" s="37" t="s">
        <v>142</v>
      </c>
      <c r="C51" s="37" t="s">
        <v>143</v>
      </c>
      <c r="D51" s="37" t="s">
        <v>150</v>
      </c>
      <c r="E51" s="32">
        <v>244</v>
      </c>
      <c r="F51" s="22">
        <v>226</v>
      </c>
      <c r="G51" s="22" t="s">
        <v>71</v>
      </c>
      <c r="H51" s="56"/>
    </row>
    <row r="52" spans="1:8" s="35" customFormat="1" ht="32.25" customHeight="1">
      <c r="A52" s="34" t="s">
        <v>72</v>
      </c>
      <c r="B52" s="37" t="s">
        <v>142</v>
      </c>
      <c r="C52" s="37" t="s">
        <v>143</v>
      </c>
      <c r="D52" s="37" t="s">
        <v>150</v>
      </c>
      <c r="E52" s="32">
        <v>244</v>
      </c>
      <c r="F52" s="22">
        <v>226</v>
      </c>
      <c r="G52" s="22" t="s">
        <v>73</v>
      </c>
      <c r="H52" s="56"/>
    </row>
    <row r="53" spans="1:8" s="35" customFormat="1" ht="47.25" customHeight="1">
      <c r="A53" s="34" t="s">
        <v>74</v>
      </c>
      <c r="B53" s="37" t="s">
        <v>142</v>
      </c>
      <c r="C53" s="37" t="s">
        <v>143</v>
      </c>
      <c r="D53" s="37" t="s">
        <v>150</v>
      </c>
      <c r="E53" s="32">
        <v>244</v>
      </c>
      <c r="F53" s="22">
        <v>226</v>
      </c>
      <c r="G53" s="22" t="s">
        <v>75</v>
      </c>
      <c r="H53" s="56"/>
    </row>
    <row r="54" spans="1:8" s="35" customFormat="1" ht="15" customHeight="1">
      <c r="A54" s="34" t="s">
        <v>76</v>
      </c>
      <c r="B54" s="37" t="s">
        <v>142</v>
      </c>
      <c r="C54" s="37" t="s">
        <v>143</v>
      </c>
      <c r="D54" s="37" t="s">
        <v>150</v>
      </c>
      <c r="E54" s="32">
        <v>244</v>
      </c>
      <c r="F54" s="22">
        <v>226</v>
      </c>
      <c r="G54" s="22" t="s">
        <v>77</v>
      </c>
      <c r="H54" s="56"/>
    </row>
    <row r="55" spans="1:8" s="35" customFormat="1" ht="33.75" customHeight="1">
      <c r="A55" s="34" t="s">
        <v>78</v>
      </c>
      <c r="B55" s="37" t="s">
        <v>142</v>
      </c>
      <c r="C55" s="37" t="s">
        <v>143</v>
      </c>
      <c r="D55" s="37" t="s">
        <v>150</v>
      </c>
      <c r="E55" s="32">
        <v>244</v>
      </c>
      <c r="F55" s="22">
        <v>226</v>
      </c>
      <c r="G55" s="22" t="s">
        <v>79</v>
      </c>
      <c r="H55" s="56"/>
    </row>
    <row r="56" spans="1:8" s="35" customFormat="1" ht="82.5" customHeight="1">
      <c r="A56" s="34" t="s">
        <v>80</v>
      </c>
      <c r="B56" s="37" t="s">
        <v>142</v>
      </c>
      <c r="C56" s="37" t="s">
        <v>143</v>
      </c>
      <c r="D56" s="37" t="s">
        <v>150</v>
      </c>
      <c r="E56" s="32">
        <v>224</v>
      </c>
      <c r="F56" s="22">
        <v>226</v>
      </c>
      <c r="G56" s="22" t="s">
        <v>81</v>
      </c>
      <c r="H56" s="56"/>
    </row>
    <row r="57" spans="1:8" s="35" customFormat="1" ht="15" customHeight="1">
      <c r="A57" s="34" t="s">
        <v>82</v>
      </c>
      <c r="B57" s="37" t="s">
        <v>142</v>
      </c>
      <c r="C57" s="37" t="s">
        <v>143</v>
      </c>
      <c r="D57" s="37" t="s">
        <v>150</v>
      </c>
      <c r="E57" s="32">
        <v>244</v>
      </c>
      <c r="F57" s="22">
        <v>226</v>
      </c>
      <c r="G57" s="22" t="s">
        <v>83</v>
      </c>
      <c r="H57" s="56"/>
    </row>
    <row r="58" spans="1:8" s="35" customFormat="1" ht="30.75" customHeight="1">
      <c r="A58" s="34" t="s">
        <v>84</v>
      </c>
      <c r="B58" s="37" t="s">
        <v>142</v>
      </c>
      <c r="C58" s="37" t="s">
        <v>143</v>
      </c>
      <c r="D58" s="37" t="s">
        <v>150</v>
      </c>
      <c r="E58" s="32">
        <v>244</v>
      </c>
      <c r="F58" s="22">
        <v>226</v>
      </c>
      <c r="G58" s="22" t="s">
        <v>85</v>
      </c>
      <c r="H58" s="56"/>
    </row>
    <row r="59" spans="1:8" s="12" customFormat="1" ht="16.5" customHeight="1">
      <c r="A59" s="21" t="s">
        <v>86</v>
      </c>
      <c r="B59" s="37" t="s">
        <v>142</v>
      </c>
      <c r="C59" s="37" t="s">
        <v>143</v>
      </c>
      <c r="D59" s="37" t="s">
        <v>150</v>
      </c>
      <c r="E59" s="10"/>
      <c r="F59" s="11">
        <v>231</v>
      </c>
      <c r="G59" s="11"/>
      <c r="H59" s="54"/>
    </row>
    <row r="60" spans="1:8" s="35" customFormat="1" ht="30.75" customHeight="1">
      <c r="A60" s="34" t="s">
        <v>87</v>
      </c>
      <c r="B60" s="37" t="s">
        <v>142</v>
      </c>
      <c r="C60" s="37" t="s">
        <v>143</v>
      </c>
      <c r="D60" s="37" t="s">
        <v>150</v>
      </c>
      <c r="E60" s="32">
        <v>730</v>
      </c>
      <c r="F60" s="22">
        <v>231</v>
      </c>
      <c r="G60" s="22" t="s">
        <v>88</v>
      </c>
      <c r="H60" s="56"/>
    </row>
    <row r="61" spans="1:8" s="35" customFormat="1" ht="30.75" customHeight="1">
      <c r="A61" s="34" t="s">
        <v>89</v>
      </c>
      <c r="B61" s="37" t="s">
        <v>142</v>
      </c>
      <c r="C61" s="37" t="s">
        <v>143</v>
      </c>
      <c r="D61" s="37" t="s">
        <v>150</v>
      </c>
      <c r="E61" s="32">
        <v>730</v>
      </c>
      <c r="F61" s="22">
        <v>231</v>
      </c>
      <c r="G61" s="22" t="s">
        <v>90</v>
      </c>
      <c r="H61" s="56"/>
    </row>
    <row r="62" spans="1:8" s="35" customFormat="1" ht="30.75" customHeight="1">
      <c r="A62" s="34" t="s">
        <v>91</v>
      </c>
      <c r="B62" s="37" t="s">
        <v>142</v>
      </c>
      <c r="C62" s="37" t="s">
        <v>143</v>
      </c>
      <c r="D62" s="37" t="s">
        <v>150</v>
      </c>
      <c r="E62" s="32">
        <v>730</v>
      </c>
      <c r="F62" s="22">
        <v>231</v>
      </c>
      <c r="G62" s="22" t="s">
        <v>92</v>
      </c>
      <c r="H62" s="56"/>
    </row>
    <row r="63" spans="1:8" s="12" customFormat="1" ht="15" customHeight="1">
      <c r="A63" s="20" t="s">
        <v>93</v>
      </c>
      <c r="B63" s="37" t="s">
        <v>142</v>
      </c>
      <c r="C63" s="37" t="s">
        <v>143</v>
      </c>
      <c r="D63" s="37" t="s">
        <v>150</v>
      </c>
      <c r="E63" s="10"/>
      <c r="F63" s="11">
        <v>260</v>
      </c>
      <c r="G63" s="11"/>
      <c r="H63" s="54"/>
    </row>
    <row r="64" spans="1:8" s="27" customFormat="1" ht="15" customHeight="1">
      <c r="A64" s="28" t="s">
        <v>94</v>
      </c>
      <c r="B64" s="37" t="s">
        <v>142</v>
      </c>
      <c r="C64" s="37" t="s">
        <v>143</v>
      </c>
      <c r="D64" s="37" t="s">
        <v>150</v>
      </c>
      <c r="E64" s="32">
        <v>320</v>
      </c>
      <c r="F64" s="22">
        <v>260</v>
      </c>
      <c r="G64" s="22" t="s">
        <v>95</v>
      </c>
      <c r="H64" s="55"/>
    </row>
    <row r="65" spans="1:8" s="27" customFormat="1" ht="48" customHeight="1">
      <c r="A65" s="28" t="s">
        <v>96</v>
      </c>
      <c r="B65" s="37" t="s">
        <v>142</v>
      </c>
      <c r="C65" s="37" t="s">
        <v>143</v>
      </c>
      <c r="D65" s="37" t="s">
        <v>150</v>
      </c>
      <c r="E65" s="32">
        <v>311</v>
      </c>
      <c r="F65" s="22">
        <v>260</v>
      </c>
      <c r="G65" s="22" t="s">
        <v>97</v>
      </c>
      <c r="H65" s="55"/>
    </row>
    <row r="66" spans="1:8" s="27" customFormat="1" ht="30.75" customHeight="1">
      <c r="A66" s="28" t="s">
        <v>98</v>
      </c>
      <c r="B66" s="37" t="s">
        <v>142</v>
      </c>
      <c r="C66" s="37" t="s">
        <v>143</v>
      </c>
      <c r="D66" s="37" t="s">
        <v>150</v>
      </c>
      <c r="E66" s="32">
        <v>311</v>
      </c>
      <c r="F66" s="22">
        <v>260</v>
      </c>
      <c r="G66" s="22" t="s">
        <v>99</v>
      </c>
      <c r="H66" s="55"/>
    </row>
    <row r="67" spans="1:8" s="12" customFormat="1" ht="15" customHeight="1">
      <c r="A67" s="13" t="s">
        <v>14</v>
      </c>
      <c r="B67" s="37" t="s">
        <v>142</v>
      </c>
      <c r="C67" s="37" t="s">
        <v>143</v>
      </c>
      <c r="D67" s="37" t="s">
        <v>150</v>
      </c>
      <c r="E67" s="10"/>
      <c r="F67" s="11">
        <v>290</v>
      </c>
      <c r="G67" s="11"/>
      <c r="H67" s="54"/>
    </row>
    <row r="68" spans="1:8" s="27" customFormat="1" ht="15" customHeight="1">
      <c r="A68" s="28" t="s">
        <v>100</v>
      </c>
      <c r="B68" s="37" t="s">
        <v>142</v>
      </c>
      <c r="C68" s="37" t="s">
        <v>143</v>
      </c>
      <c r="D68" s="37" t="s">
        <v>150</v>
      </c>
      <c r="E68" s="32">
        <v>244</v>
      </c>
      <c r="F68" s="22">
        <v>290</v>
      </c>
      <c r="G68" s="22" t="s">
        <v>101</v>
      </c>
      <c r="H68" s="55"/>
    </row>
    <row r="69" spans="1:8" s="27" customFormat="1" ht="15" customHeight="1">
      <c r="A69" s="28" t="s">
        <v>102</v>
      </c>
      <c r="B69" s="37" t="s">
        <v>142</v>
      </c>
      <c r="C69" s="37" t="s">
        <v>143</v>
      </c>
      <c r="D69" s="37" t="s">
        <v>150</v>
      </c>
      <c r="E69" s="32">
        <v>244</v>
      </c>
      <c r="F69" s="22">
        <v>290</v>
      </c>
      <c r="G69" s="22" t="s">
        <v>103</v>
      </c>
      <c r="H69" s="55"/>
    </row>
    <row r="70" spans="1:8" s="35" customFormat="1" ht="15" customHeight="1">
      <c r="A70" s="36" t="s">
        <v>24</v>
      </c>
      <c r="B70" s="37" t="s">
        <v>142</v>
      </c>
      <c r="C70" s="37" t="s">
        <v>143</v>
      </c>
      <c r="D70" s="37" t="s">
        <v>150</v>
      </c>
      <c r="E70" s="32">
        <v>851</v>
      </c>
      <c r="F70" s="22">
        <v>290</v>
      </c>
      <c r="G70" s="22" t="s">
        <v>101</v>
      </c>
      <c r="H70" s="56"/>
    </row>
    <row r="71" spans="1:8" s="35" customFormat="1" ht="15" customHeight="1">
      <c r="A71" s="28" t="s">
        <v>128</v>
      </c>
      <c r="B71" s="37" t="s">
        <v>142</v>
      </c>
      <c r="C71" s="37" t="s">
        <v>143</v>
      </c>
      <c r="D71" s="37" t="s">
        <v>150</v>
      </c>
      <c r="E71" s="32">
        <v>852</v>
      </c>
      <c r="F71" s="22">
        <v>290</v>
      </c>
      <c r="G71" s="22" t="s">
        <v>127</v>
      </c>
      <c r="H71" s="56"/>
    </row>
    <row r="72" spans="1:8" s="12" customFormat="1" ht="15" customHeight="1">
      <c r="A72" s="10" t="s">
        <v>15</v>
      </c>
      <c r="B72" s="37" t="s">
        <v>142</v>
      </c>
      <c r="C72" s="37" t="s">
        <v>143</v>
      </c>
      <c r="D72" s="37" t="s">
        <v>150</v>
      </c>
      <c r="E72" s="10"/>
      <c r="F72" s="11">
        <v>310</v>
      </c>
      <c r="G72" s="11"/>
      <c r="H72" s="54"/>
    </row>
    <row r="73" spans="1:8" s="27" customFormat="1" ht="29.25" customHeight="1">
      <c r="A73" s="28" t="s">
        <v>104</v>
      </c>
      <c r="B73" s="37" t="s">
        <v>142</v>
      </c>
      <c r="C73" s="37" t="s">
        <v>143</v>
      </c>
      <c r="D73" s="37" t="s">
        <v>150</v>
      </c>
      <c r="E73" s="32">
        <v>244</v>
      </c>
      <c r="F73" s="22">
        <v>310</v>
      </c>
      <c r="G73" s="22" t="s">
        <v>105</v>
      </c>
      <c r="H73" s="55"/>
    </row>
    <row r="74" spans="1:8" s="27" customFormat="1" ht="27.75" customHeight="1">
      <c r="A74" s="28" t="s">
        <v>106</v>
      </c>
      <c r="B74" s="37" t="s">
        <v>142</v>
      </c>
      <c r="C74" s="37" t="s">
        <v>143</v>
      </c>
      <c r="D74" s="37" t="s">
        <v>150</v>
      </c>
      <c r="E74" s="32">
        <v>244</v>
      </c>
      <c r="F74" s="22">
        <v>310</v>
      </c>
      <c r="G74" s="22" t="s">
        <v>107</v>
      </c>
      <c r="H74" s="55"/>
    </row>
    <row r="75" spans="1:8" s="27" customFormat="1" ht="15" customHeight="1">
      <c r="A75" s="28" t="s">
        <v>108</v>
      </c>
      <c r="B75" s="37" t="s">
        <v>142</v>
      </c>
      <c r="C75" s="37" t="s">
        <v>143</v>
      </c>
      <c r="D75" s="37" t="s">
        <v>150</v>
      </c>
      <c r="E75" s="32">
        <v>244</v>
      </c>
      <c r="F75" s="22">
        <v>310</v>
      </c>
      <c r="G75" s="22" t="s">
        <v>109</v>
      </c>
      <c r="H75" s="55"/>
    </row>
    <row r="76" spans="1:8" s="27" customFormat="1" ht="15" customHeight="1">
      <c r="A76" s="28" t="s">
        <v>110</v>
      </c>
      <c r="B76" s="37" t="s">
        <v>142</v>
      </c>
      <c r="C76" s="37" t="s">
        <v>143</v>
      </c>
      <c r="D76" s="37" t="s">
        <v>150</v>
      </c>
      <c r="E76" s="32">
        <v>244</v>
      </c>
      <c r="F76" s="22">
        <v>310</v>
      </c>
      <c r="G76" s="22" t="s">
        <v>111</v>
      </c>
      <c r="H76" s="55"/>
    </row>
    <row r="77" spans="1:8" s="27" customFormat="1" ht="15" customHeight="1">
      <c r="A77" s="28" t="s">
        <v>112</v>
      </c>
      <c r="B77" s="37" t="s">
        <v>142</v>
      </c>
      <c r="C77" s="37" t="s">
        <v>143</v>
      </c>
      <c r="D77" s="37" t="s">
        <v>150</v>
      </c>
      <c r="E77" s="32">
        <v>244</v>
      </c>
      <c r="F77" s="22">
        <v>310</v>
      </c>
      <c r="G77" s="22" t="s">
        <v>113</v>
      </c>
      <c r="H77" s="55"/>
    </row>
    <row r="78" spans="1:8" s="27" customFormat="1" ht="15" customHeight="1">
      <c r="A78" s="28" t="s">
        <v>114</v>
      </c>
      <c r="B78" s="37" t="s">
        <v>142</v>
      </c>
      <c r="C78" s="37" t="s">
        <v>143</v>
      </c>
      <c r="D78" s="37" t="s">
        <v>150</v>
      </c>
      <c r="E78" s="32">
        <v>244</v>
      </c>
      <c r="F78" s="22">
        <v>310</v>
      </c>
      <c r="G78" s="22" t="s">
        <v>115</v>
      </c>
      <c r="H78" s="55"/>
    </row>
    <row r="79" spans="1:8" s="12" customFormat="1" ht="15" customHeight="1">
      <c r="A79" s="10" t="s">
        <v>16</v>
      </c>
      <c r="B79" s="37" t="s">
        <v>142</v>
      </c>
      <c r="C79" s="37" t="s">
        <v>143</v>
      </c>
      <c r="D79" s="37" t="s">
        <v>150</v>
      </c>
      <c r="E79" s="10"/>
      <c r="F79" s="11">
        <v>340</v>
      </c>
      <c r="G79" s="11"/>
      <c r="H79" s="62">
        <f>SUM(H80:H84)</f>
        <v>78121</v>
      </c>
    </row>
    <row r="80" spans="1:8" s="27" customFormat="1" ht="33" customHeight="1">
      <c r="A80" s="28" t="s">
        <v>116</v>
      </c>
      <c r="B80" s="37" t="s">
        <v>142</v>
      </c>
      <c r="C80" s="37" t="s">
        <v>143</v>
      </c>
      <c r="D80" s="37" t="s">
        <v>150</v>
      </c>
      <c r="E80" s="32">
        <v>244</v>
      </c>
      <c r="F80" s="22">
        <v>340</v>
      </c>
      <c r="G80" s="22" t="s">
        <v>117</v>
      </c>
      <c r="H80" s="61">
        <v>78121</v>
      </c>
    </row>
    <row r="81" spans="1:8" s="27" customFormat="1" ht="15" customHeight="1">
      <c r="A81" s="28" t="s">
        <v>118</v>
      </c>
      <c r="B81" s="37" t="s">
        <v>142</v>
      </c>
      <c r="C81" s="37" t="s">
        <v>143</v>
      </c>
      <c r="D81" s="37" t="s">
        <v>150</v>
      </c>
      <c r="E81" s="32">
        <v>244</v>
      </c>
      <c r="F81" s="22">
        <v>340</v>
      </c>
      <c r="G81" s="22" t="s">
        <v>119</v>
      </c>
      <c r="H81" s="55"/>
    </row>
    <row r="82" spans="1:8" s="27" customFormat="1" ht="15" customHeight="1">
      <c r="A82" s="28" t="s">
        <v>120</v>
      </c>
      <c r="B82" s="37" t="s">
        <v>142</v>
      </c>
      <c r="C82" s="37" t="s">
        <v>143</v>
      </c>
      <c r="D82" s="37" t="s">
        <v>150</v>
      </c>
      <c r="E82" s="32">
        <v>244</v>
      </c>
      <c r="F82" s="22">
        <v>340</v>
      </c>
      <c r="G82" s="22" t="s">
        <v>121</v>
      </c>
      <c r="H82" s="55"/>
    </row>
    <row r="83" spans="1:8" s="27" customFormat="1" ht="15" customHeight="1">
      <c r="A83" s="28" t="s">
        <v>122</v>
      </c>
      <c r="B83" s="37" t="s">
        <v>142</v>
      </c>
      <c r="C83" s="37" t="s">
        <v>143</v>
      </c>
      <c r="D83" s="37" t="s">
        <v>150</v>
      </c>
      <c r="E83" s="32">
        <v>244</v>
      </c>
      <c r="F83" s="22">
        <v>340</v>
      </c>
      <c r="G83" s="22" t="s">
        <v>123</v>
      </c>
      <c r="H83" s="55"/>
    </row>
    <row r="84" spans="1:8" s="27" customFormat="1" ht="15" customHeight="1">
      <c r="A84" s="28" t="s">
        <v>124</v>
      </c>
      <c r="B84" s="37" t="s">
        <v>142</v>
      </c>
      <c r="C84" s="37" t="s">
        <v>143</v>
      </c>
      <c r="D84" s="37" t="s">
        <v>150</v>
      </c>
      <c r="E84" s="32">
        <v>244</v>
      </c>
      <c r="F84" s="22">
        <v>340</v>
      </c>
      <c r="G84" s="22" t="s">
        <v>125</v>
      </c>
      <c r="H84" s="55"/>
    </row>
    <row r="85" spans="1:8" s="9" customFormat="1" ht="15" customHeight="1">
      <c r="A85" s="7" t="s">
        <v>17</v>
      </c>
      <c r="B85" s="37"/>
      <c r="C85" s="37"/>
      <c r="D85" s="37"/>
      <c r="E85" s="7"/>
      <c r="F85" s="8"/>
      <c r="G85" s="8"/>
      <c r="H85" s="57">
        <f>H19+H20+H24+H25+H28+H31+H41+H48+H67+H72+H79+H63</f>
        <v>3907597</v>
      </c>
    </row>
    <row r="86" ht="14.25" customHeight="1"/>
    <row r="87" ht="15" customHeight="1" hidden="1">
      <c r="A87" s="18"/>
    </row>
    <row r="88" spans="1:7" ht="15" customHeight="1">
      <c r="A88" s="18" t="s">
        <v>129</v>
      </c>
      <c r="B88" s="92" t="s">
        <v>20</v>
      </c>
      <c r="C88" s="92"/>
      <c r="D88" s="87" t="s">
        <v>155</v>
      </c>
      <c r="E88" s="96"/>
      <c r="F88" s="96"/>
      <c r="G88" s="96"/>
    </row>
    <row r="89" spans="1:7" ht="12.75" customHeight="1">
      <c r="A89" s="19"/>
      <c r="B89" s="91"/>
      <c r="C89" s="91"/>
      <c r="D89" s="91"/>
      <c r="E89" s="91"/>
      <c r="F89" s="91"/>
      <c r="G89" s="91"/>
    </row>
    <row r="90" ht="15" customHeight="1" hidden="1"/>
    <row r="91" spans="1:7" ht="15" customHeight="1">
      <c r="A91" s="6"/>
      <c r="B91" s="92"/>
      <c r="C91" s="92"/>
      <c r="D91" s="93"/>
      <c r="E91" s="93"/>
      <c r="F91" s="93"/>
      <c r="G91" s="93"/>
    </row>
    <row r="92" spans="2:7" ht="15" customHeight="1">
      <c r="B92" s="91"/>
      <c r="C92" s="91"/>
      <c r="D92" s="91"/>
      <c r="E92" s="91"/>
      <c r="F92" s="91"/>
      <c r="G92" s="91"/>
    </row>
    <row r="93" ht="15" customHeight="1"/>
  </sheetData>
  <sheetProtection/>
  <mergeCells count="22">
    <mergeCell ref="A2:G2"/>
    <mergeCell ref="A3:G3"/>
    <mergeCell ref="B5:H5"/>
    <mergeCell ref="B6:H6"/>
    <mergeCell ref="B7:H7"/>
    <mergeCell ref="B8:H8"/>
    <mergeCell ref="B91:C91"/>
    <mergeCell ref="D91:G91"/>
    <mergeCell ref="B92:C92"/>
    <mergeCell ref="D92:G92"/>
    <mergeCell ref="H16:H17"/>
    <mergeCell ref="B88:C88"/>
    <mergeCell ref="D88:G88"/>
    <mergeCell ref="B16:G16"/>
    <mergeCell ref="B9:H9"/>
    <mergeCell ref="B10:H10"/>
    <mergeCell ref="A12:H12"/>
    <mergeCell ref="A13:H13"/>
    <mergeCell ref="B89:C89"/>
    <mergeCell ref="D89:G89"/>
    <mergeCell ref="B14:F14"/>
    <mergeCell ref="A16:A17"/>
  </mergeCells>
  <printOptions/>
  <pageMargins left="0.3937007874015748" right="0.1968503937007874" top="0" bottom="0" header="0.31496062992125984" footer="0.31496062992125984"/>
  <pageSetup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91"/>
  <sheetViews>
    <sheetView zoomScalePageLayoutView="0" workbookViewId="0" topLeftCell="A4">
      <selection activeCell="B6" sqref="B6:H6"/>
    </sheetView>
  </sheetViews>
  <sheetFormatPr defaultColWidth="9.00390625" defaultRowHeight="12.75"/>
  <cols>
    <col min="1" max="1" width="43.25390625" style="0" customWidth="1"/>
    <col min="2" max="2" width="7.00390625" style="0" customWidth="1"/>
    <col min="3" max="3" width="7.375" style="0" customWidth="1"/>
    <col min="4" max="4" width="9.125" style="0" customWidth="1"/>
    <col min="5" max="5" width="8.375" style="0" customWidth="1"/>
    <col min="6" max="6" width="7.00390625" style="0" customWidth="1"/>
    <col min="7" max="7" width="10.625" style="0" customWidth="1"/>
    <col min="8" max="8" width="15.375" style="0" customWidth="1"/>
  </cols>
  <sheetData>
    <row r="1" ht="12.75" hidden="1"/>
    <row r="2" spans="1:7" ht="15.75" hidden="1">
      <c r="A2" s="90"/>
      <c r="B2" s="90"/>
      <c r="C2" s="90"/>
      <c r="D2" s="90"/>
      <c r="E2" s="90"/>
      <c r="F2" s="90"/>
      <c r="G2" s="90"/>
    </row>
    <row r="3" spans="1:7" ht="15.75" hidden="1">
      <c r="A3" s="90"/>
      <c r="B3" s="90"/>
      <c r="C3" s="90"/>
      <c r="D3" s="90"/>
      <c r="E3" s="90"/>
      <c r="F3" s="90"/>
      <c r="G3" s="90"/>
    </row>
    <row r="4" spans="1:7" ht="15.75">
      <c r="A4" s="23"/>
      <c r="B4" s="23"/>
      <c r="C4" s="23"/>
      <c r="D4" s="23"/>
      <c r="E4" s="23"/>
      <c r="F4" s="23"/>
      <c r="G4" s="23"/>
    </row>
    <row r="5" spans="1:8" ht="15.75" customHeight="1">
      <c r="A5" s="23"/>
      <c r="B5" s="86" t="s">
        <v>19</v>
      </c>
      <c r="C5" s="87"/>
      <c r="D5" s="87"/>
      <c r="E5" s="87"/>
      <c r="F5" s="87"/>
      <c r="G5" s="87"/>
      <c r="H5" s="87"/>
    </row>
    <row r="6" spans="1:8" ht="15.75" customHeight="1">
      <c r="A6" s="23"/>
      <c r="B6" s="86" t="s">
        <v>156</v>
      </c>
      <c r="C6" s="87"/>
      <c r="D6" s="87"/>
      <c r="E6" s="87"/>
      <c r="F6" s="87"/>
      <c r="G6" s="87"/>
      <c r="H6" s="87"/>
    </row>
    <row r="7" spans="1:8" ht="15.75" customHeight="1">
      <c r="A7" s="23"/>
      <c r="B7" s="84" t="s">
        <v>126</v>
      </c>
      <c r="C7" s="85"/>
      <c r="D7" s="85"/>
      <c r="E7" s="85"/>
      <c r="F7" s="85"/>
      <c r="G7" s="85"/>
      <c r="H7" s="85"/>
    </row>
    <row r="8" spans="1:8" ht="15.75" customHeight="1">
      <c r="A8" s="23"/>
      <c r="B8" s="86" t="s">
        <v>154</v>
      </c>
      <c r="C8" s="87"/>
      <c r="D8" s="87"/>
      <c r="E8" s="87"/>
      <c r="F8" s="87"/>
      <c r="G8" s="87"/>
      <c r="H8" s="87"/>
    </row>
    <row r="9" spans="1:8" ht="15.75" customHeight="1">
      <c r="A9" s="23"/>
      <c r="B9" s="88" t="s">
        <v>149</v>
      </c>
      <c r="C9" s="89"/>
      <c r="D9" s="89"/>
      <c r="E9" s="89"/>
      <c r="F9" s="89"/>
      <c r="G9" s="89"/>
      <c r="H9" s="89"/>
    </row>
    <row r="10" spans="1:8" ht="15.75" customHeight="1">
      <c r="A10" s="23"/>
      <c r="B10" s="86" t="s">
        <v>136</v>
      </c>
      <c r="C10" s="87"/>
      <c r="D10" s="87"/>
      <c r="E10" s="87"/>
      <c r="F10" s="87"/>
      <c r="G10" s="87"/>
      <c r="H10" s="87"/>
    </row>
    <row r="12" spans="2:6" ht="15.75" customHeight="1">
      <c r="B12" s="94" t="s">
        <v>135</v>
      </c>
      <c r="C12" s="94"/>
      <c r="D12" s="94"/>
      <c r="E12" s="94"/>
      <c r="F12" s="94"/>
    </row>
    <row r="13" spans="1:8" ht="15">
      <c r="A13" s="95" t="s">
        <v>147</v>
      </c>
      <c r="B13" s="95"/>
      <c r="C13" s="95"/>
      <c r="D13" s="95"/>
      <c r="E13" s="95"/>
      <c r="F13" s="95"/>
      <c r="G13" s="95"/>
      <c r="H13" s="95"/>
    </row>
    <row r="14" ht="12.75" hidden="1"/>
    <row r="15" spans="1:8" s="1" customFormat="1" ht="23.25" customHeight="1">
      <c r="A15" s="102" t="s">
        <v>4</v>
      </c>
      <c r="B15" s="97" t="s">
        <v>0</v>
      </c>
      <c r="C15" s="98"/>
      <c r="D15" s="98"/>
      <c r="E15" s="98"/>
      <c r="F15" s="98"/>
      <c r="G15" s="99"/>
      <c r="H15" s="100" t="s">
        <v>21</v>
      </c>
    </row>
    <row r="16" spans="1:8" ht="64.5" customHeight="1">
      <c r="A16" s="103"/>
      <c r="B16" s="2" t="s">
        <v>1</v>
      </c>
      <c r="C16" s="2" t="s">
        <v>2</v>
      </c>
      <c r="D16" s="2" t="s">
        <v>18</v>
      </c>
      <c r="E16" s="2" t="s">
        <v>22</v>
      </c>
      <c r="F16" s="2" t="s">
        <v>3</v>
      </c>
      <c r="G16" s="2" t="s">
        <v>23</v>
      </c>
      <c r="H16" s="101"/>
    </row>
    <row r="17" spans="1:8" s="5" customFormat="1" ht="12.75" customHeight="1">
      <c r="A17" s="3">
        <v>1</v>
      </c>
      <c r="B17" s="4">
        <v>2</v>
      </c>
      <c r="C17" s="4">
        <v>3</v>
      </c>
      <c r="D17" s="4">
        <v>4</v>
      </c>
      <c r="E17" s="4"/>
      <c r="F17" s="4">
        <v>5</v>
      </c>
      <c r="G17" s="4">
        <v>6</v>
      </c>
      <c r="H17" s="4">
        <v>7</v>
      </c>
    </row>
    <row r="18" spans="1:8" s="12" customFormat="1" ht="15" customHeight="1">
      <c r="A18" s="7" t="s">
        <v>5</v>
      </c>
      <c r="B18" s="37" t="s">
        <v>142</v>
      </c>
      <c r="C18" s="37" t="s">
        <v>143</v>
      </c>
      <c r="D18" s="37" t="s">
        <v>148</v>
      </c>
      <c r="E18" s="14">
        <v>111</v>
      </c>
      <c r="F18" s="15">
        <v>211</v>
      </c>
      <c r="G18" s="15"/>
      <c r="H18" s="38"/>
    </row>
    <row r="19" spans="1:8" s="12" customFormat="1" ht="15" customHeight="1">
      <c r="A19" s="7" t="s">
        <v>6</v>
      </c>
      <c r="B19" s="37" t="s">
        <v>142</v>
      </c>
      <c r="C19" s="37" t="s">
        <v>143</v>
      </c>
      <c r="D19" s="37" t="s">
        <v>148</v>
      </c>
      <c r="E19" s="14"/>
      <c r="F19" s="15">
        <v>212</v>
      </c>
      <c r="G19" s="15"/>
      <c r="H19" s="38">
        <f>SUM(H20:H22)</f>
        <v>0</v>
      </c>
    </row>
    <row r="20" spans="1:8" s="27" customFormat="1" ht="15" customHeight="1">
      <c r="A20" s="24" t="s">
        <v>25</v>
      </c>
      <c r="B20" s="37" t="s">
        <v>142</v>
      </c>
      <c r="C20" s="37" t="s">
        <v>143</v>
      </c>
      <c r="D20" s="37" t="s">
        <v>148</v>
      </c>
      <c r="E20" s="25">
        <v>112</v>
      </c>
      <c r="F20" s="26">
        <v>212</v>
      </c>
      <c r="G20" s="26"/>
      <c r="H20" s="39"/>
    </row>
    <row r="21" spans="1:8" s="27" customFormat="1" ht="15" customHeight="1">
      <c r="A21" s="24" t="s">
        <v>26</v>
      </c>
      <c r="B21" s="37" t="s">
        <v>142</v>
      </c>
      <c r="C21" s="37" t="s">
        <v>143</v>
      </c>
      <c r="D21" s="37" t="s">
        <v>148</v>
      </c>
      <c r="E21" s="25">
        <v>112</v>
      </c>
      <c r="F21" s="26">
        <v>212</v>
      </c>
      <c r="G21" s="26"/>
      <c r="H21" s="39"/>
    </row>
    <row r="22" spans="1:8" s="27" customFormat="1" ht="15" customHeight="1">
      <c r="A22" s="24" t="s">
        <v>27</v>
      </c>
      <c r="B22" s="37" t="s">
        <v>142</v>
      </c>
      <c r="C22" s="37" t="s">
        <v>143</v>
      </c>
      <c r="D22" s="37" t="s">
        <v>148</v>
      </c>
      <c r="E22" s="25">
        <v>112</v>
      </c>
      <c r="F22" s="26">
        <v>212</v>
      </c>
      <c r="G22" s="26"/>
      <c r="H22" s="39"/>
    </row>
    <row r="23" spans="1:8" s="12" customFormat="1" ht="15" customHeight="1">
      <c r="A23" s="14" t="s">
        <v>7</v>
      </c>
      <c r="B23" s="37" t="s">
        <v>142</v>
      </c>
      <c r="C23" s="37" t="s">
        <v>143</v>
      </c>
      <c r="D23" s="37" t="s">
        <v>148</v>
      </c>
      <c r="E23" s="14">
        <v>111</v>
      </c>
      <c r="F23" s="15">
        <v>213</v>
      </c>
      <c r="G23" s="15"/>
      <c r="H23" s="38"/>
    </row>
    <row r="24" spans="1:8" s="12" customFormat="1" ht="15" customHeight="1">
      <c r="A24" s="10" t="s">
        <v>8</v>
      </c>
      <c r="B24" s="37" t="s">
        <v>142</v>
      </c>
      <c r="C24" s="37" t="s">
        <v>143</v>
      </c>
      <c r="D24" s="37" t="s">
        <v>148</v>
      </c>
      <c r="E24" s="16"/>
      <c r="F24" s="17">
        <v>221</v>
      </c>
      <c r="G24" s="17"/>
      <c r="H24" s="40">
        <f>H26+H25</f>
        <v>0</v>
      </c>
    </row>
    <row r="25" spans="1:8" s="27" customFormat="1" ht="15" customHeight="1">
      <c r="A25" s="28" t="s">
        <v>28</v>
      </c>
      <c r="B25" s="37" t="s">
        <v>142</v>
      </c>
      <c r="C25" s="37" t="s">
        <v>143</v>
      </c>
      <c r="D25" s="37" t="s">
        <v>148</v>
      </c>
      <c r="E25" s="29">
        <v>244</v>
      </c>
      <c r="F25" s="30">
        <v>221</v>
      </c>
      <c r="G25" s="30" t="s">
        <v>29</v>
      </c>
      <c r="H25" s="41"/>
    </row>
    <row r="26" spans="1:8" s="27" customFormat="1" ht="15" customHeight="1">
      <c r="A26" s="28" t="s">
        <v>30</v>
      </c>
      <c r="B26" s="37" t="s">
        <v>142</v>
      </c>
      <c r="C26" s="37" t="s">
        <v>143</v>
      </c>
      <c r="D26" s="37" t="s">
        <v>148</v>
      </c>
      <c r="E26" s="29">
        <v>244</v>
      </c>
      <c r="F26" s="30">
        <v>221</v>
      </c>
      <c r="G26" s="30" t="s">
        <v>31</v>
      </c>
      <c r="H26" s="41"/>
    </row>
    <row r="27" spans="1:8" s="12" customFormat="1" ht="15" customHeight="1">
      <c r="A27" s="10" t="s">
        <v>9</v>
      </c>
      <c r="B27" s="37" t="s">
        <v>142</v>
      </c>
      <c r="C27" s="37" t="s">
        <v>143</v>
      </c>
      <c r="D27" s="37" t="s">
        <v>148</v>
      </c>
      <c r="E27" s="16"/>
      <c r="F27" s="17">
        <v>222</v>
      </c>
      <c r="G27" s="17"/>
      <c r="H27" s="40">
        <f>H29+H28</f>
        <v>0</v>
      </c>
    </row>
    <row r="28" spans="1:8" s="27" customFormat="1" ht="15" customHeight="1">
      <c r="A28" s="28" t="s">
        <v>32</v>
      </c>
      <c r="B28" s="37" t="s">
        <v>142</v>
      </c>
      <c r="C28" s="37" t="s">
        <v>143</v>
      </c>
      <c r="D28" s="37" t="s">
        <v>148</v>
      </c>
      <c r="E28" s="29">
        <v>244</v>
      </c>
      <c r="F28" s="30">
        <v>222</v>
      </c>
      <c r="G28" s="30" t="s">
        <v>33</v>
      </c>
      <c r="H28" s="41"/>
    </row>
    <row r="29" spans="1:8" s="27" customFormat="1" ht="15" customHeight="1">
      <c r="A29" s="28" t="s">
        <v>34</v>
      </c>
      <c r="B29" s="37" t="s">
        <v>142</v>
      </c>
      <c r="C29" s="37" t="s">
        <v>143</v>
      </c>
      <c r="D29" s="37" t="s">
        <v>148</v>
      </c>
      <c r="E29" s="29">
        <v>244</v>
      </c>
      <c r="F29" s="30">
        <v>222</v>
      </c>
      <c r="G29" s="30" t="s">
        <v>35</v>
      </c>
      <c r="H29" s="41"/>
    </row>
    <row r="30" spans="1:8" s="12" customFormat="1" ht="15" customHeight="1">
      <c r="A30" s="10" t="s">
        <v>10</v>
      </c>
      <c r="B30" s="37" t="s">
        <v>142</v>
      </c>
      <c r="C30" s="37" t="s">
        <v>143</v>
      </c>
      <c r="D30" s="37" t="s">
        <v>148</v>
      </c>
      <c r="E30" s="16"/>
      <c r="F30" s="17">
        <v>223</v>
      </c>
      <c r="G30" s="17"/>
      <c r="H30" s="40">
        <f>SUM(H31:H36)</f>
        <v>0</v>
      </c>
    </row>
    <row r="31" spans="1:8" s="27" customFormat="1" ht="15" customHeight="1">
      <c r="A31" s="28" t="s">
        <v>36</v>
      </c>
      <c r="B31" s="37" t="s">
        <v>142</v>
      </c>
      <c r="C31" s="37" t="s">
        <v>143</v>
      </c>
      <c r="D31" s="37" t="s">
        <v>148</v>
      </c>
      <c r="E31" s="29">
        <v>244</v>
      </c>
      <c r="F31" s="31" t="s">
        <v>37</v>
      </c>
      <c r="G31" s="31" t="s">
        <v>38</v>
      </c>
      <c r="H31" s="41"/>
    </row>
    <row r="32" spans="1:8" s="27" customFormat="1" ht="15" customHeight="1">
      <c r="A32" s="28" t="s">
        <v>39</v>
      </c>
      <c r="B32" s="37" t="s">
        <v>142</v>
      </c>
      <c r="C32" s="37" t="s">
        <v>143</v>
      </c>
      <c r="D32" s="37" t="s">
        <v>148</v>
      </c>
      <c r="E32" s="29">
        <v>244</v>
      </c>
      <c r="F32" s="31" t="s">
        <v>37</v>
      </c>
      <c r="G32" s="31" t="s">
        <v>40</v>
      </c>
      <c r="H32" s="41"/>
    </row>
    <row r="33" spans="1:8" s="27" customFormat="1" ht="15" customHeight="1">
      <c r="A33" s="28" t="s">
        <v>41</v>
      </c>
      <c r="B33" s="37" t="s">
        <v>142</v>
      </c>
      <c r="C33" s="37" t="s">
        <v>143</v>
      </c>
      <c r="D33" s="37" t="s">
        <v>148</v>
      </c>
      <c r="E33" s="32">
        <v>244</v>
      </c>
      <c r="F33" s="33" t="s">
        <v>37</v>
      </c>
      <c r="G33" s="33" t="s">
        <v>42</v>
      </c>
      <c r="H33" s="42"/>
    </row>
    <row r="34" spans="1:8" s="27" customFormat="1" ht="15" customHeight="1">
      <c r="A34" s="28" t="s">
        <v>43</v>
      </c>
      <c r="B34" s="37" t="s">
        <v>142</v>
      </c>
      <c r="C34" s="37" t="s">
        <v>143</v>
      </c>
      <c r="D34" s="37" t="s">
        <v>148</v>
      </c>
      <c r="E34" s="32">
        <v>244</v>
      </c>
      <c r="F34" s="33" t="s">
        <v>37</v>
      </c>
      <c r="G34" s="33" t="s">
        <v>44</v>
      </c>
      <c r="H34" s="42"/>
    </row>
    <row r="35" spans="1:8" s="27" customFormat="1" ht="15" customHeight="1">
      <c r="A35" s="28" t="s">
        <v>45</v>
      </c>
      <c r="B35" s="37" t="s">
        <v>142</v>
      </c>
      <c r="C35" s="37" t="s">
        <v>143</v>
      </c>
      <c r="D35" s="37" t="s">
        <v>148</v>
      </c>
      <c r="E35" s="32">
        <v>244</v>
      </c>
      <c r="F35" s="33" t="s">
        <v>37</v>
      </c>
      <c r="G35" s="33" t="s">
        <v>46</v>
      </c>
      <c r="H35" s="42"/>
    </row>
    <row r="36" spans="1:8" s="27" customFormat="1" ht="15" customHeight="1">
      <c r="A36" s="28" t="s">
        <v>47</v>
      </c>
      <c r="B36" s="37" t="s">
        <v>142</v>
      </c>
      <c r="C36" s="37" t="s">
        <v>143</v>
      </c>
      <c r="D36" s="37" t="s">
        <v>148</v>
      </c>
      <c r="E36" s="32">
        <v>244</v>
      </c>
      <c r="F36" s="33" t="s">
        <v>37</v>
      </c>
      <c r="G36" s="33" t="s">
        <v>48</v>
      </c>
      <c r="H36" s="42"/>
    </row>
    <row r="37" spans="1:8" s="12" customFormat="1" ht="15" customHeight="1">
      <c r="A37" s="10" t="s">
        <v>11</v>
      </c>
      <c r="B37" s="37" t="s">
        <v>142</v>
      </c>
      <c r="C37" s="37" t="s">
        <v>143</v>
      </c>
      <c r="D37" s="37" t="s">
        <v>148</v>
      </c>
      <c r="E37" s="10"/>
      <c r="F37" s="11">
        <v>224</v>
      </c>
      <c r="G37" s="11"/>
      <c r="H37" s="43">
        <f>H39+H38</f>
        <v>0</v>
      </c>
    </row>
    <row r="38" spans="1:8" s="27" customFormat="1" ht="15" customHeight="1">
      <c r="A38" s="28" t="s">
        <v>49</v>
      </c>
      <c r="B38" s="37" t="s">
        <v>142</v>
      </c>
      <c r="C38" s="37" t="s">
        <v>143</v>
      </c>
      <c r="D38" s="37" t="s">
        <v>148</v>
      </c>
      <c r="E38" s="32">
        <v>244</v>
      </c>
      <c r="F38" s="22">
        <v>224</v>
      </c>
      <c r="G38" s="22" t="s">
        <v>50</v>
      </c>
      <c r="H38" s="42"/>
    </row>
    <row r="39" spans="1:8" s="27" customFormat="1" ht="15" customHeight="1">
      <c r="A39" s="28" t="s">
        <v>51</v>
      </c>
      <c r="B39" s="37" t="s">
        <v>142</v>
      </c>
      <c r="C39" s="37" t="s">
        <v>143</v>
      </c>
      <c r="D39" s="37" t="s">
        <v>148</v>
      </c>
      <c r="E39" s="32">
        <v>244</v>
      </c>
      <c r="F39" s="22">
        <v>224</v>
      </c>
      <c r="G39" s="22" t="s">
        <v>52</v>
      </c>
      <c r="H39" s="42"/>
    </row>
    <row r="40" spans="1:8" s="12" customFormat="1" ht="15" customHeight="1">
      <c r="A40" s="10" t="s">
        <v>12</v>
      </c>
      <c r="B40" s="37" t="s">
        <v>142</v>
      </c>
      <c r="C40" s="37" t="s">
        <v>143</v>
      </c>
      <c r="D40" s="37" t="s">
        <v>148</v>
      </c>
      <c r="E40" s="10"/>
      <c r="F40" s="11">
        <v>225</v>
      </c>
      <c r="G40" s="11"/>
      <c r="H40" s="43">
        <f>SUM(H41:H46)</f>
        <v>0</v>
      </c>
    </row>
    <row r="41" spans="1:8" s="27" customFormat="1" ht="32.25" customHeight="1">
      <c r="A41" s="34" t="s">
        <v>53</v>
      </c>
      <c r="B41" s="37" t="s">
        <v>142</v>
      </c>
      <c r="C41" s="37" t="s">
        <v>143</v>
      </c>
      <c r="D41" s="37" t="s">
        <v>148</v>
      </c>
      <c r="E41" s="32">
        <v>244</v>
      </c>
      <c r="F41" s="33" t="s">
        <v>54</v>
      </c>
      <c r="G41" s="33" t="s">
        <v>55</v>
      </c>
      <c r="H41" s="42"/>
    </row>
    <row r="42" spans="1:8" s="27" customFormat="1" ht="61.5" customHeight="1">
      <c r="A42" s="34" t="s">
        <v>56</v>
      </c>
      <c r="B42" s="37" t="s">
        <v>142</v>
      </c>
      <c r="C42" s="37" t="s">
        <v>143</v>
      </c>
      <c r="D42" s="37" t="s">
        <v>148</v>
      </c>
      <c r="E42" s="32">
        <v>244</v>
      </c>
      <c r="F42" s="33" t="s">
        <v>54</v>
      </c>
      <c r="G42" s="33" t="s">
        <v>57</v>
      </c>
      <c r="H42" s="42"/>
    </row>
    <row r="43" spans="1:8" s="27" customFormat="1" ht="15" customHeight="1">
      <c r="A43" s="34" t="s">
        <v>58</v>
      </c>
      <c r="B43" s="37" t="s">
        <v>142</v>
      </c>
      <c r="C43" s="37" t="s">
        <v>143</v>
      </c>
      <c r="D43" s="37" t="s">
        <v>148</v>
      </c>
      <c r="E43" s="32">
        <v>244</v>
      </c>
      <c r="F43" s="33" t="s">
        <v>54</v>
      </c>
      <c r="G43" s="33" t="s">
        <v>59</v>
      </c>
      <c r="H43" s="42"/>
    </row>
    <row r="44" spans="1:8" s="27" customFormat="1" ht="33" customHeight="1">
      <c r="A44" s="34" t="s">
        <v>60</v>
      </c>
      <c r="B44" s="37" t="s">
        <v>142</v>
      </c>
      <c r="C44" s="37" t="s">
        <v>143</v>
      </c>
      <c r="D44" s="37" t="s">
        <v>148</v>
      </c>
      <c r="E44" s="32">
        <v>243</v>
      </c>
      <c r="F44" s="33" t="s">
        <v>54</v>
      </c>
      <c r="G44" s="33" t="s">
        <v>61</v>
      </c>
      <c r="H44" s="42"/>
    </row>
    <row r="45" spans="1:8" s="27" customFormat="1" ht="34.5" customHeight="1">
      <c r="A45" s="34" t="s">
        <v>62</v>
      </c>
      <c r="B45" s="37" t="s">
        <v>142</v>
      </c>
      <c r="C45" s="37" t="s">
        <v>143</v>
      </c>
      <c r="D45" s="37" t="s">
        <v>148</v>
      </c>
      <c r="E45" s="32">
        <v>244</v>
      </c>
      <c r="F45" s="33" t="s">
        <v>54</v>
      </c>
      <c r="G45" s="33" t="s">
        <v>63</v>
      </c>
      <c r="H45" s="42"/>
    </row>
    <row r="46" spans="1:8" s="27" customFormat="1" ht="15" customHeight="1">
      <c r="A46" s="34" t="s">
        <v>64</v>
      </c>
      <c r="B46" s="37" t="s">
        <v>142</v>
      </c>
      <c r="C46" s="37" t="s">
        <v>143</v>
      </c>
      <c r="D46" s="37" t="s">
        <v>148</v>
      </c>
      <c r="E46" s="32">
        <v>244</v>
      </c>
      <c r="F46" s="33" t="s">
        <v>54</v>
      </c>
      <c r="G46" s="33" t="s">
        <v>65</v>
      </c>
      <c r="H46" s="42"/>
    </row>
    <row r="47" spans="1:8" s="12" customFormat="1" ht="15" customHeight="1">
      <c r="A47" s="13" t="s">
        <v>13</v>
      </c>
      <c r="B47" s="37" t="s">
        <v>142</v>
      </c>
      <c r="C47" s="37" t="s">
        <v>143</v>
      </c>
      <c r="D47" s="37" t="s">
        <v>148</v>
      </c>
      <c r="E47" s="10"/>
      <c r="F47" s="11">
        <v>226</v>
      </c>
      <c r="G47" s="11"/>
      <c r="H47" s="71">
        <f>SUM(H48:H55)</f>
        <v>40000</v>
      </c>
    </row>
    <row r="48" spans="1:8" s="35" customFormat="1" ht="31.5" customHeight="1">
      <c r="A48" s="34" t="s">
        <v>66</v>
      </c>
      <c r="B48" s="37" t="s">
        <v>142</v>
      </c>
      <c r="C48" s="37" t="s">
        <v>143</v>
      </c>
      <c r="D48" s="37" t="s">
        <v>148</v>
      </c>
      <c r="E48" s="32">
        <v>244</v>
      </c>
      <c r="F48" s="22">
        <v>226</v>
      </c>
      <c r="G48" s="22" t="s">
        <v>68</v>
      </c>
      <c r="H48" s="42"/>
    </row>
    <row r="49" spans="1:8" s="35" customFormat="1" ht="32.25" customHeight="1">
      <c r="A49" s="34" t="s">
        <v>67</v>
      </c>
      <c r="B49" s="37" t="s">
        <v>142</v>
      </c>
      <c r="C49" s="37" t="s">
        <v>143</v>
      </c>
      <c r="D49" s="37" t="s">
        <v>148</v>
      </c>
      <c r="E49" s="32">
        <v>244</v>
      </c>
      <c r="F49" s="22">
        <v>226</v>
      </c>
      <c r="G49" s="22" t="s">
        <v>69</v>
      </c>
      <c r="H49" s="44"/>
    </row>
    <row r="50" spans="1:8" s="35" customFormat="1" ht="15" customHeight="1">
      <c r="A50" s="34" t="s">
        <v>70</v>
      </c>
      <c r="B50" s="37" t="s">
        <v>142</v>
      </c>
      <c r="C50" s="37" t="s">
        <v>143</v>
      </c>
      <c r="D50" s="37" t="s">
        <v>148</v>
      </c>
      <c r="E50" s="32">
        <v>244</v>
      </c>
      <c r="F50" s="22">
        <v>226</v>
      </c>
      <c r="G50" s="22" t="s">
        <v>71</v>
      </c>
      <c r="H50" s="44"/>
    </row>
    <row r="51" spans="1:8" s="35" customFormat="1" ht="32.25" customHeight="1">
      <c r="A51" s="34" t="s">
        <v>72</v>
      </c>
      <c r="B51" s="37" t="s">
        <v>142</v>
      </c>
      <c r="C51" s="37" t="s">
        <v>143</v>
      </c>
      <c r="D51" s="37" t="s">
        <v>148</v>
      </c>
      <c r="E51" s="32">
        <v>244</v>
      </c>
      <c r="F51" s="22">
        <v>226</v>
      </c>
      <c r="G51" s="22" t="s">
        <v>73</v>
      </c>
      <c r="H51" s="44"/>
    </row>
    <row r="52" spans="1:8" s="35" customFormat="1" ht="47.25" customHeight="1">
      <c r="A52" s="34" t="s">
        <v>74</v>
      </c>
      <c r="B52" s="37" t="s">
        <v>142</v>
      </c>
      <c r="C52" s="37" t="s">
        <v>143</v>
      </c>
      <c r="D52" s="37" t="s">
        <v>148</v>
      </c>
      <c r="E52" s="32">
        <v>244</v>
      </c>
      <c r="F52" s="22">
        <v>226</v>
      </c>
      <c r="G52" s="22" t="s">
        <v>75</v>
      </c>
      <c r="H52" s="70">
        <v>40000</v>
      </c>
    </row>
    <row r="53" spans="1:8" s="35" customFormat="1" ht="15" customHeight="1">
      <c r="A53" s="34" t="s">
        <v>76</v>
      </c>
      <c r="B53" s="37" t="s">
        <v>142</v>
      </c>
      <c r="C53" s="37" t="s">
        <v>143</v>
      </c>
      <c r="D53" s="37" t="s">
        <v>148</v>
      </c>
      <c r="E53" s="32">
        <v>244</v>
      </c>
      <c r="F53" s="22">
        <v>226</v>
      </c>
      <c r="G53" s="22" t="s">
        <v>77</v>
      </c>
      <c r="H53" s="44"/>
    </row>
    <row r="54" spans="1:8" s="35" customFormat="1" ht="33.75" customHeight="1">
      <c r="A54" s="34" t="s">
        <v>78</v>
      </c>
      <c r="B54" s="37" t="s">
        <v>142</v>
      </c>
      <c r="C54" s="37" t="s">
        <v>143</v>
      </c>
      <c r="D54" s="37" t="s">
        <v>148</v>
      </c>
      <c r="E54" s="32">
        <v>244</v>
      </c>
      <c r="F54" s="22">
        <v>226</v>
      </c>
      <c r="G54" s="22" t="s">
        <v>79</v>
      </c>
      <c r="H54" s="44"/>
    </row>
    <row r="55" spans="1:8" s="35" customFormat="1" ht="82.5" customHeight="1">
      <c r="A55" s="34" t="s">
        <v>80</v>
      </c>
      <c r="B55" s="37" t="s">
        <v>142</v>
      </c>
      <c r="C55" s="37" t="s">
        <v>143</v>
      </c>
      <c r="D55" s="37" t="s">
        <v>148</v>
      </c>
      <c r="E55" s="32">
        <v>224</v>
      </c>
      <c r="F55" s="22">
        <v>226</v>
      </c>
      <c r="G55" s="22" t="s">
        <v>81</v>
      </c>
      <c r="H55" s="44"/>
    </row>
    <row r="56" spans="1:8" s="35" customFormat="1" ht="15" customHeight="1">
      <c r="A56" s="34" t="s">
        <v>82</v>
      </c>
      <c r="B56" s="37" t="s">
        <v>142</v>
      </c>
      <c r="C56" s="37" t="s">
        <v>143</v>
      </c>
      <c r="D56" s="37" t="s">
        <v>148</v>
      </c>
      <c r="E56" s="32">
        <v>244</v>
      </c>
      <c r="F56" s="22">
        <v>226</v>
      </c>
      <c r="G56" s="22" t="s">
        <v>83</v>
      </c>
      <c r="H56" s="44"/>
    </row>
    <row r="57" spans="1:8" s="35" customFormat="1" ht="30.75" customHeight="1">
      <c r="A57" s="34" t="s">
        <v>84</v>
      </c>
      <c r="B57" s="37" t="s">
        <v>142</v>
      </c>
      <c r="C57" s="37" t="s">
        <v>143</v>
      </c>
      <c r="D57" s="37" t="s">
        <v>148</v>
      </c>
      <c r="E57" s="32">
        <v>244</v>
      </c>
      <c r="F57" s="22">
        <v>226</v>
      </c>
      <c r="G57" s="22" t="s">
        <v>85</v>
      </c>
      <c r="H57" s="44"/>
    </row>
    <row r="58" spans="1:8" s="12" customFormat="1" ht="16.5" customHeight="1">
      <c r="A58" s="21" t="s">
        <v>86</v>
      </c>
      <c r="B58" s="37" t="s">
        <v>142</v>
      </c>
      <c r="C58" s="37" t="s">
        <v>143</v>
      </c>
      <c r="D58" s="37" t="s">
        <v>148</v>
      </c>
      <c r="E58" s="10"/>
      <c r="F58" s="11">
        <v>231</v>
      </c>
      <c r="G58" s="11"/>
      <c r="H58" s="43"/>
    </row>
    <row r="59" spans="1:8" s="35" customFormat="1" ht="30.75" customHeight="1">
      <c r="A59" s="34" t="s">
        <v>87</v>
      </c>
      <c r="B59" s="37" t="s">
        <v>142</v>
      </c>
      <c r="C59" s="37" t="s">
        <v>143</v>
      </c>
      <c r="D59" s="37" t="s">
        <v>148</v>
      </c>
      <c r="E59" s="32">
        <v>730</v>
      </c>
      <c r="F59" s="22">
        <v>231</v>
      </c>
      <c r="G59" s="22" t="s">
        <v>88</v>
      </c>
      <c r="H59" s="44"/>
    </row>
    <row r="60" spans="1:8" s="35" customFormat="1" ht="30.75" customHeight="1">
      <c r="A60" s="34" t="s">
        <v>89</v>
      </c>
      <c r="B60" s="37" t="s">
        <v>142</v>
      </c>
      <c r="C60" s="37" t="s">
        <v>143</v>
      </c>
      <c r="D60" s="37" t="s">
        <v>148</v>
      </c>
      <c r="E60" s="32">
        <v>730</v>
      </c>
      <c r="F60" s="22">
        <v>231</v>
      </c>
      <c r="G60" s="22" t="s">
        <v>90</v>
      </c>
      <c r="H60" s="44"/>
    </row>
    <row r="61" spans="1:8" s="35" customFormat="1" ht="30.75" customHeight="1">
      <c r="A61" s="34" t="s">
        <v>91</v>
      </c>
      <c r="B61" s="37" t="s">
        <v>142</v>
      </c>
      <c r="C61" s="37" t="s">
        <v>143</v>
      </c>
      <c r="D61" s="37" t="s">
        <v>148</v>
      </c>
      <c r="E61" s="32">
        <v>730</v>
      </c>
      <c r="F61" s="22">
        <v>231</v>
      </c>
      <c r="G61" s="22" t="s">
        <v>92</v>
      </c>
      <c r="H61" s="44"/>
    </row>
    <row r="62" spans="1:8" s="12" customFormat="1" ht="15" customHeight="1">
      <c r="A62" s="20" t="s">
        <v>93</v>
      </c>
      <c r="B62" s="37" t="s">
        <v>142</v>
      </c>
      <c r="C62" s="37" t="s">
        <v>143</v>
      </c>
      <c r="D62" s="37" t="s">
        <v>148</v>
      </c>
      <c r="E62" s="10"/>
      <c r="F62" s="11">
        <v>260</v>
      </c>
      <c r="G62" s="11"/>
      <c r="H62" s="43">
        <f>SUM(H63:H65)</f>
        <v>0</v>
      </c>
    </row>
    <row r="63" spans="1:8" s="27" customFormat="1" ht="15" customHeight="1">
      <c r="A63" s="28" t="s">
        <v>94</v>
      </c>
      <c r="B63" s="37" t="s">
        <v>142</v>
      </c>
      <c r="C63" s="37" t="s">
        <v>143</v>
      </c>
      <c r="D63" s="37" t="s">
        <v>148</v>
      </c>
      <c r="E63" s="32">
        <v>320</v>
      </c>
      <c r="F63" s="22">
        <v>260</v>
      </c>
      <c r="G63" s="22" t="s">
        <v>95</v>
      </c>
      <c r="H63" s="42"/>
    </row>
    <row r="64" spans="1:8" s="27" customFormat="1" ht="48" customHeight="1">
      <c r="A64" s="28" t="s">
        <v>96</v>
      </c>
      <c r="B64" s="37" t="s">
        <v>142</v>
      </c>
      <c r="C64" s="37" t="s">
        <v>143</v>
      </c>
      <c r="D64" s="37" t="s">
        <v>148</v>
      </c>
      <c r="E64" s="32">
        <v>311</v>
      </c>
      <c r="F64" s="22">
        <v>260</v>
      </c>
      <c r="G64" s="22" t="s">
        <v>97</v>
      </c>
      <c r="H64" s="42"/>
    </row>
    <row r="65" spans="1:8" s="27" customFormat="1" ht="30.75" customHeight="1">
      <c r="A65" s="28" t="s">
        <v>98</v>
      </c>
      <c r="B65" s="37" t="s">
        <v>142</v>
      </c>
      <c r="C65" s="37" t="s">
        <v>143</v>
      </c>
      <c r="D65" s="37" t="s">
        <v>148</v>
      </c>
      <c r="E65" s="32">
        <v>311</v>
      </c>
      <c r="F65" s="22">
        <v>260</v>
      </c>
      <c r="G65" s="22" t="s">
        <v>99</v>
      </c>
      <c r="H65" s="42"/>
    </row>
    <row r="66" spans="1:8" s="12" customFormat="1" ht="15" customHeight="1">
      <c r="A66" s="13" t="s">
        <v>14</v>
      </c>
      <c r="B66" s="37" t="s">
        <v>142</v>
      </c>
      <c r="C66" s="37" t="s">
        <v>143</v>
      </c>
      <c r="D66" s="37" t="s">
        <v>148</v>
      </c>
      <c r="E66" s="10"/>
      <c r="F66" s="11">
        <v>290</v>
      </c>
      <c r="G66" s="11"/>
      <c r="H66" s="43">
        <f>SUM(H67:H70)</f>
        <v>0</v>
      </c>
    </row>
    <row r="67" spans="1:8" s="27" customFormat="1" ht="15" customHeight="1">
      <c r="A67" s="28" t="s">
        <v>100</v>
      </c>
      <c r="B67" s="37" t="s">
        <v>142</v>
      </c>
      <c r="C67" s="37" t="s">
        <v>143</v>
      </c>
      <c r="D67" s="37" t="s">
        <v>148</v>
      </c>
      <c r="E67" s="32">
        <v>244</v>
      </c>
      <c r="F67" s="22">
        <v>290</v>
      </c>
      <c r="G67" s="22" t="s">
        <v>101</v>
      </c>
      <c r="H67" s="42"/>
    </row>
    <row r="68" spans="1:8" s="27" customFormat="1" ht="15" customHeight="1">
      <c r="A68" s="28" t="s">
        <v>102</v>
      </c>
      <c r="B68" s="37" t="s">
        <v>142</v>
      </c>
      <c r="C68" s="37" t="s">
        <v>143</v>
      </c>
      <c r="D68" s="37" t="s">
        <v>148</v>
      </c>
      <c r="E68" s="32">
        <v>244</v>
      </c>
      <c r="F68" s="22">
        <v>290</v>
      </c>
      <c r="G68" s="22" t="s">
        <v>103</v>
      </c>
      <c r="H68" s="42"/>
    </row>
    <row r="69" spans="1:8" s="35" customFormat="1" ht="15" customHeight="1">
      <c r="A69" s="36" t="s">
        <v>24</v>
      </c>
      <c r="B69" s="37" t="s">
        <v>142</v>
      </c>
      <c r="C69" s="37" t="s">
        <v>143</v>
      </c>
      <c r="D69" s="37" t="s">
        <v>148</v>
      </c>
      <c r="E69" s="32">
        <v>851</v>
      </c>
      <c r="F69" s="22">
        <v>290</v>
      </c>
      <c r="G69" s="22" t="s">
        <v>101</v>
      </c>
      <c r="H69" s="44"/>
    </row>
    <row r="70" spans="1:8" s="35" customFormat="1" ht="15" customHeight="1">
      <c r="A70" s="28" t="s">
        <v>128</v>
      </c>
      <c r="B70" s="37" t="s">
        <v>142</v>
      </c>
      <c r="C70" s="37" t="s">
        <v>143</v>
      </c>
      <c r="D70" s="37" t="s">
        <v>148</v>
      </c>
      <c r="E70" s="32">
        <v>852</v>
      </c>
      <c r="F70" s="22">
        <v>290</v>
      </c>
      <c r="G70" s="22" t="s">
        <v>127</v>
      </c>
      <c r="H70" s="44"/>
    </row>
    <row r="71" spans="1:8" s="12" customFormat="1" ht="15" customHeight="1">
      <c r="A71" s="10" t="s">
        <v>15</v>
      </c>
      <c r="B71" s="37" t="s">
        <v>142</v>
      </c>
      <c r="C71" s="37" t="s">
        <v>143</v>
      </c>
      <c r="D71" s="37" t="s">
        <v>148</v>
      </c>
      <c r="E71" s="10"/>
      <c r="F71" s="11">
        <v>310</v>
      </c>
      <c r="G71" s="11"/>
      <c r="H71" s="43">
        <f>SUM(H72:H77)</f>
        <v>0</v>
      </c>
    </row>
    <row r="72" spans="1:8" s="27" customFormat="1" ht="29.25" customHeight="1">
      <c r="A72" s="28" t="s">
        <v>104</v>
      </c>
      <c r="B72" s="37" t="s">
        <v>142</v>
      </c>
      <c r="C72" s="37" t="s">
        <v>143</v>
      </c>
      <c r="D72" s="37" t="s">
        <v>148</v>
      </c>
      <c r="E72" s="32">
        <v>244</v>
      </c>
      <c r="F72" s="22">
        <v>310</v>
      </c>
      <c r="G72" s="22" t="s">
        <v>105</v>
      </c>
      <c r="H72" s="42"/>
    </row>
    <row r="73" spans="1:8" s="27" customFormat="1" ht="27.75" customHeight="1">
      <c r="A73" s="28" t="s">
        <v>106</v>
      </c>
      <c r="B73" s="37" t="s">
        <v>142</v>
      </c>
      <c r="C73" s="37" t="s">
        <v>143</v>
      </c>
      <c r="D73" s="37" t="s">
        <v>148</v>
      </c>
      <c r="E73" s="32">
        <v>244</v>
      </c>
      <c r="F73" s="22">
        <v>310</v>
      </c>
      <c r="G73" s="22" t="s">
        <v>107</v>
      </c>
      <c r="H73" s="42"/>
    </row>
    <row r="74" spans="1:8" s="27" customFormat="1" ht="15" customHeight="1">
      <c r="A74" s="28" t="s">
        <v>108</v>
      </c>
      <c r="B74" s="37" t="s">
        <v>142</v>
      </c>
      <c r="C74" s="37" t="s">
        <v>143</v>
      </c>
      <c r="D74" s="37" t="s">
        <v>148</v>
      </c>
      <c r="E74" s="32">
        <v>244</v>
      </c>
      <c r="F74" s="22">
        <v>310</v>
      </c>
      <c r="G74" s="22" t="s">
        <v>109</v>
      </c>
      <c r="H74" s="42"/>
    </row>
    <row r="75" spans="1:8" s="27" customFormat="1" ht="15" customHeight="1">
      <c r="A75" s="28" t="s">
        <v>110</v>
      </c>
      <c r="B75" s="37" t="s">
        <v>142</v>
      </c>
      <c r="C75" s="37" t="s">
        <v>143</v>
      </c>
      <c r="D75" s="37" t="s">
        <v>148</v>
      </c>
      <c r="E75" s="32">
        <v>244</v>
      </c>
      <c r="F75" s="22">
        <v>310</v>
      </c>
      <c r="G75" s="22" t="s">
        <v>111</v>
      </c>
      <c r="H75" s="42"/>
    </row>
    <row r="76" spans="1:8" s="27" customFormat="1" ht="15" customHeight="1">
      <c r="A76" s="28" t="s">
        <v>112</v>
      </c>
      <c r="B76" s="37" t="s">
        <v>142</v>
      </c>
      <c r="C76" s="37" t="s">
        <v>143</v>
      </c>
      <c r="D76" s="37" t="s">
        <v>148</v>
      </c>
      <c r="E76" s="32">
        <v>244</v>
      </c>
      <c r="F76" s="22">
        <v>310</v>
      </c>
      <c r="G76" s="22" t="s">
        <v>113</v>
      </c>
      <c r="H76" s="42"/>
    </row>
    <row r="77" spans="1:8" s="27" customFormat="1" ht="15" customHeight="1">
      <c r="A77" s="28" t="s">
        <v>114</v>
      </c>
      <c r="B77" s="37" t="s">
        <v>142</v>
      </c>
      <c r="C77" s="37" t="s">
        <v>143</v>
      </c>
      <c r="D77" s="37" t="s">
        <v>148</v>
      </c>
      <c r="E77" s="32">
        <v>244</v>
      </c>
      <c r="F77" s="22">
        <v>310</v>
      </c>
      <c r="G77" s="22" t="s">
        <v>115</v>
      </c>
      <c r="H77" s="42"/>
    </row>
    <row r="78" spans="1:8" s="12" customFormat="1" ht="15" customHeight="1">
      <c r="A78" s="10" t="s">
        <v>16</v>
      </c>
      <c r="B78" s="37" t="s">
        <v>142</v>
      </c>
      <c r="C78" s="37" t="s">
        <v>143</v>
      </c>
      <c r="D78" s="37" t="s">
        <v>148</v>
      </c>
      <c r="E78" s="10"/>
      <c r="F78" s="11">
        <v>340</v>
      </c>
      <c r="G78" s="11"/>
      <c r="H78" s="43">
        <f>SUM(H79:H83)</f>
        <v>0</v>
      </c>
    </row>
    <row r="79" spans="1:8" s="27" customFormat="1" ht="33" customHeight="1">
      <c r="A79" s="28" t="s">
        <v>116</v>
      </c>
      <c r="B79" s="37" t="s">
        <v>142</v>
      </c>
      <c r="C79" s="37" t="s">
        <v>143</v>
      </c>
      <c r="D79" s="37" t="s">
        <v>148</v>
      </c>
      <c r="E79" s="32">
        <v>244</v>
      </c>
      <c r="F79" s="22">
        <v>340</v>
      </c>
      <c r="G79" s="22" t="s">
        <v>117</v>
      </c>
      <c r="H79" s="42"/>
    </row>
    <row r="80" spans="1:8" s="27" customFormat="1" ht="15" customHeight="1">
      <c r="A80" s="28" t="s">
        <v>118</v>
      </c>
      <c r="B80" s="37" t="s">
        <v>142</v>
      </c>
      <c r="C80" s="37" t="s">
        <v>143</v>
      </c>
      <c r="D80" s="37" t="s">
        <v>148</v>
      </c>
      <c r="E80" s="32">
        <v>244</v>
      </c>
      <c r="F80" s="22">
        <v>340</v>
      </c>
      <c r="G80" s="22" t="s">
        <v>119</v>
      </c>
      <c r="H80" s="42"/>
    </row>
    <row r="81" spans="1:8" s="27" customFormat="1" ht="15" customHeight="1">
      <c r="A81" s="28" t="s">
        <v>120</v>
      </c>
      <c r="B81" s="37" t="s">
        <v>142</v>
      </c>
      <c r="C81" s="37" t="s">
        <v>143</v>
      </c>
      <c r="D81" s="37" t="s">
        <v>148</v>
      </c>
      <c r="E81" s="32">
        <v>244</v>
      </c>
      <c r="F81" s="22">
        <v>340</v>
      </c>
      <c r="G81" s="22" t="s">
        <v>121</v>
      </c>
      <c r="H81" s="42"/>
    </row>
    <row r="82" spans="1:8" s="27" customFormat="1" ht="15" customHeight="1">
      <c r="A82" s="28" t="s">
        <v>122</v>
      </c>
      <c r="B82" s="37" t="s">
        <v>142</v>
      </c>
      <c r="C82" s="37" t="s">
        <v>143</v>
      </c>
      <c r="D82" s="37" t="s">
        <v>148</v>
      </c>
      <c r="E82" s="32">
        <v>244</v>
      </c>
      <c r="F82" s="22">
        <v>340</v>
      </c>
      <c r="G82" s="22" t="s">
        <v>123</v>
      </c>
      <c r="H82" s="42"/>
    </row>
    <row r="83" spans="1:8" s="27" customFormat="1" ht="15" customHeight="1">
      <c r="A83" s="28" t="s">
        <v>124</v>
      </c>
      <c r="B83" s="37" t="s">
        <v>142</v>
      </c>
      <c r="C83" s="37" t="s">
        <v>143</v>
      </c>
      <c r="D83" s="37" t="s">
        <v>148</v>
      </c>
      <c r="E83" s="32">
        <v>244</v>
      </c>
      <c r="F83" s="22">
        <v>340</v>
      </c>
      <c r="G83" s="22" t="s">
        <v>125</v>
      </c>
      <c r="H83" s="42"/>
    </row>
    <row r="84" spans="1:8" s="9" customFormat="1" ht="15" customHeight="1">
      <c r="A84" s="7" t="s">
        <v>17</v>
      </c>
      <c r="B84" s="37"/>
      <c r="C84" s="37"/>
      <c r="D84" s="37"/>
      <c r="E84" s="7"/>
      <c r="F84" s="8"/>
      <c r="G84" s="8"/>
      <c r="H84" s="45">
        <f>H18+H19+H23+H24+H27+H30+H40+H47+H66+H71+H78+H62</f>
        <v>40000</v>
      </c>
    </row>
    <row r="85" ht="8.25" customHeight="1"/>
    <row r="86" ht="15" customHeight="1" hidden="1">
      <c r="A86" s="18"/>
    </row>
    <row r="87" spans="1:7" ht="15" customHeight="1">
      <c r="A87" s="18" t="s">
        <v>129</v>
      </c>
      <c r="B87" s="92" t="s">
        <v>20</v>
      </c>
      <c r="C87" s="92"/>
      <c r="D87" s="87" t="s">
        <v>155</v>
      </c>
      <c r="E87" s="96"/>
      <c r="F87" s="96"/>
      <c r="G87" s="96"/>
    </row>
    <row r="88" spans="1:7" ht="15" customHeight="1">
      <c r="A88" s="19"/>
      <c r="B88" s="91"/>
      <c r="C88" s="91"/>
      <c r="D88" s="91"/>
      <c r="E88" s="91"/>
      <c r="F88" s="91"/>
      <c r="G88" s="91"/>
    </row>
    <row r="89" ht="15" customHeight="1"/>
    <row r="90" spans="1:7" ht="15" customHeight="1">
      <c r="A90" s="6"/>
      <c r="B90" s="92"/>
      <c r="C90" s="92"/>
      <c r="D90" s="93"/>
      <c r="E90" s="93"/>
      <c r="F90" s="93"/>
      <c r="G90" s="93"/>
    </row>
    <row r="91" spans="2:7" ht="15" customHeight="1">
      <c r="B91" s="91"/>
      <c r="C91" s="91"/>
      <c r="D91" s="91"/>
      <c r="E91" s="91"/>
      <c r="F91" s="91"/>
      <c r="G91" s="91"/>
    </row>
    <row r="92" ht="15" customHeight="1"/>
  </sheetData>
  <sheetProtection/>
  <mergeCells count="21">
    <mergeCell ref="A2:G2"/>
    <mergeCell ref="A3:G3"/>
    <mergeCell ref="B5:H5"/>
    <mergeCell ref="B6:H6"/>
    <mergeCell ref="B7:H7"/>
    <mergeCell ref="B8:H8"/>
    <mergeCell ref="B87:C87"/>
    <mergeCell ref="D87:G87"/>
    <mergeCell ref="B9:H9"/>
    <mergeCell ref="B10:H10"/>
    <mergeCell ref="B12:F12"/>
    <mergeCell ref="A13:H13"/>
    <mergeCell ref="A15:A16"/>
    <mergeCell ref="B15:G15"/>
    <mergeCell ref="H15:H16"/>
    <mergeCell ref="B88:C88"/>
    <mergeCell ref="D88:G88"/>
    <mergeCell ref="B90:C90"/>
    <mergeCell ref="D90:G90"/>
    <mergeCell ref="B91:C91"/>
    <mergeCell ref="D91:G91"/>
  </mergeCells>
  <printOptions/>
  <pageMargins left="0.3937007874015748" right="0.1968503937007874" top="0" bottom="0" header="0.31496062992125984" footer="0.31496062992125984"/>
  <pageSetup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05"/>
  <sheetViews>
    <sheetView tabSelected="1" zoomScalePageLayoutView="0" workbookViewId="0" topLeftCell="A81">
      <selection activeCell="J13" sqref="J13"/>
    </sheetView>
  </sheetViews>
  <sheetFormatPr defaultColWidth="9.00390625" defaultRowHeight="12.75"/>
  <cols>
    <col min="1" max="1" width="43.25390625" style="0" customWidth="1"/>
    <col min="2" max="2" width="5.125" style="0" customWidth="1"/>
    <col min="3" max="3" width="4.75390625" style="0" customWidth="1"/>
    <col min="4" max="4" width="13.375" style="0" customWidth="1"/>
    <col min="5" max="5" width="5.875" style="0" customWidth="1"/>
    <col min="6" max="6" width="4.625" style="0" customWidth="1"/>
    <col min="7" max="7" width="15.625" style="0" customWidth="1"/>
    <col min="8" max="8" width="15.375" style="0" customWidth="1"/>
    <col min="9" max="9" width="12.125" style="0" customWidth="1"/>
  </cols>
  <sheetData>
    <row r="1" ht="12.75" hidden="1"/>
    <row r="2" spans="1:7" ht="15.75" hidden="1">
      <c r="A2" s="90"/>
      <c r="B2" s="90"/>
      <c r="C2" s="90"/>
      <c r="D2" s="90"/>
      <c r="E2" s="90"/>
      <c r="F2" s="90"/>
      <c r="G2" s="90"/>
    </row>
    <row r="3" spans="1:7" ht="15.75" hidden="1">
      <c r="A3" s="90"/>
      <c r="B3" s="90"/>
      <c r="C3" s="90"/>
      <c r="D3" s="90"/>
      <c r="E3" s="90"/>
      <c r="F3" s="90"/>
      <c r="G3" s="90"/>
    </row>
    <row r="4" spans="1:7" ht="15.75">
      <c r="A4" s="23"/>
      <c r="B4" s="23"/>
      <c r="C4" s="23"/>
      <c r="D4" s="23"/>
      <c r="E4" s="23"/>
      <c r="F4" s="23"/>
      <c r="G4" s="23"/>
    </row>
    <row r="5" spans="1:8" ht="15.75">
      <c r="A5" s="23"/>
      <c r="B5" s="86" t="s">
        <v>19</v>
      </c>
      <c r="C5" s="87"/>
      <c r="D5" s="87"/>
      <c r="E5" s="87"/>
      <c r="F5" s="87"/>
      <c r="G5" s="87"/>
      <c r="H5" s="87"/>
    </row>
    <row r="6" spans="1:8" ht="15.75">
      <c r="A6" s="23"/>
      <c r="B6" s="86" t="s">
        <v>156</v>
      </c>
      <c r="C6" s="87"/>
      <c r="D6" s="87"/>
      <c r="E6" s="87"/>
      <c r="F6" s="87"/>
      <c r="G6" s="87"/>
      <c r="H6" s="87"/>
    </row>
    <row r="7" spans="1:8" ht="15.75">
      <c r="A7" s="23"/>
      <c r="B7" s="84" t="s">
        <v>126</v>
      </c>
      <c r="C7" s="85"/>
      <c r="D7" s="85"/>
      <c r="E7" s="85"/>
      <c r="F7" s="85"/>
      <c r="G7" s="85"/>
      <c r="H7" s="85"/>
    </row>
    <row r="8" spans="1:8" ht="15.75">
      <c r="A8" s="23"/>
      <c r="B8" s="86" t="s">
        <v>154</v>
      </c>
      <c r="C8" s="87"/>
      <c r="D8" s="87"/>
      <c r="E8" s="87"/>
      <c r="F8" s="87"/>
      <c r="G8" s="87"/>
      <c r="H8" s="87"/>
    </row>
    <row r="9" spans="1:8" ht="15.75">
      <c r="A9" s="23"/>
      <c r="B9" s="88" t="s">
        <v>149</v>
      </c>
      <c r="C9" s="89"/>
      <c r="D9" s="89"/>
      <c r="E9" s="89"/>
      <c r="F9" s="89"/>
      <c r="G9" s="89"/>
      <c r="H9" s="89"/>
    </row>
    <row r="10" spans="1:8" ht="15.75">
      <c r="A10" s="23"/>
      <c r="B10" s="108" t="s">
        <v>184</v>
      </c>
      <c r="C10" s="87"/>
      <c r="D10" s="87"/>
      <c r="E10" s="87"/>
      <c r="F10" s="87"/>
      <c r="G10" s="87"/>
      <c r="H10" s="87"/>
    </row>
    <row r="12" spans="1:8" ht="15.75" customHeight="1">
      <c r="A12" s="94" t="s">
        <v>189</v>
      </c>
      <c r="B12" s="94"/>
      <c r="C12" s="94"/>
      <c r="D12" s="94"/>
      <c r="E12" s="94"/>
      <c r="F12" s="94"/>
      <c r="G12" s="94"/>
      <c r="H12" s="94"/>
    </row>
    <row r="13" spans="1:8" ht="15">
      <c r="A13" s="95"/>
      <c r="B13" s="95"/>
      <c r="C13" s="95"/>
      <c r="D13" s="95"/>
      <c r="E13" s="95"/>
      <c r="F13" s="95"/>
      <c r="G13" s="95"/>
      <c r="H13" s="95"/>
    </row>
    <row r="14" ht="12.75" hidden="1"/>
    <row r="15" spans="1:8" s="1" customFormat="1" ht="23.25" customHeight="1">
      <c r="A15" s="102" t="s">
        <v>4</v>
      </c>
      <c r="B15" s="97" t="s">
        <v>0</v>
      </c>
      <c r="C15" s="98"/>
      <c r="D15" s="98"/>
      <c r="E15" s="98"/>
      <c r="F15" s="98"/>
      <c r="G15" s="99"/>
      <c r="H15" s="100" t="s">
        <v>21</v>
      </c>
    </row>
    <row r="16" spans="1:8" ht="64.5" customHeight="1">
      <c r="A16" s="103"/>
      <c r="B16" s="2" t="s">
        <v>1</v>
      </c>
      <c r="C16" s="2" t="s">
        <v>2</v>
      </c>
      <c r="D16" s="2" t="s">
        <v>18</v>
      </c>
      <c r="E16" s="2" t="s">
        <v>22</v>
      </c>
      <c r="F16" s="2" t="s">
        <v>3</v>
      </c>
      <c r="G16" s="2" t="s">
        <v>23</v>
      </c>
      <c r="H16" s="101"/>
    </row>
    <row r="17" spans="1:8" s="5" customFormat="1" ht="12.75" customHeight="1">
      <c r="A17" s="3">
        <v>1</v>
      </c>
      <c r="B17" s="4">
        <v>2</v>
      </c>
      <c r="C17" s="4">
        <v>3</v>
      </c>
      <c r="D17" s="4">
        <v>4</v>
      </c>
      <c r="E17" s="4"/>
      <c r="F17" s="4">
        <v>5</v>
      </c>
      <c r="G17" s="4">
        <v>6</v>
      </c>
      <c r="H17" s="4">
        <v>7</v>
      </c>
    </row>
    <row r="18" spans="1:8" s="5" customFormat="1" ht="15" customHeight="1">
      <c r="A18" s="7" t="s">
        <v>179</v>
      </c>
      <c r="B18" s="37" t="s">
        <v>142</v>
      </c>
      <c r="C18" s="37" t="s">
        <v>143</v>
      </c>
      <c r="D18" s="37" t="s">
        <v>161</v>
      </c>
      <c r="E18" s="14">
        <v>111</v>
      </c>
      <c r="F18" s="4"/>
      <c r="G18" s="15" t="s">
        <v>163</v>
      </c>
      <c r="H18" s="80">
        <v>3388.5</v>
      </c>
    </row>
    <row r="19" spans="1:8" s="5" customFormat="1" ht="16.5" customHeight="1">
      <c r="A19" s="14" t="s">
        <v>7</v>
      </c>
      <c r="B19" s="37" t="s">
        <v>142</v>
      </c>
      <c r="C19" s="37" t="s">
        <v>143</v>
      </c>
      <c r="D19" s="37" t="s">
        <v>161</v>
      </c>
      <c r="E19" s="14">
        <v>119</v>
      </c>
      <c r="F19" s="4"/>
      <c r="G19" s="15" t="s">
        <v>164</v>
      </c>
      <c r="H19" s="80">
        <v>1023.3</v>
      </c>
    </row>
    <row r="20" spans="1:8" s="5" customFormat="1" ht="16.5" customHeight="1">
      <c r="A20" s="79" t="s">
        <v>180</v>
      </c>
      <c r="B20" s="37" t="s">
        <v>142</v>
      </c>
      <c r="C20" s="37" t="s">
        <v>143</v>
      </c>
      <c r="D20" s="37" t="s">
        <v>161</v>
      </c>
      <c r="E20" s="16">
        <v>244</v>
      </c>
      <c r="F20" s="4"/>
      <c r="G20" s="74" t="s">
        <v>170</v>
      </c>
      <c r="H20" s="80">
        <v>44.5</v>
      </c>
    </row>
    <row r="21" spans="1:9" s="12" customFormat="1" ht="14.25" customHeight="1">
      <c r="A21" s="7" t="s">
        <v>181</v>
      </c>
      <c r="B21" s="37" t="s">
        <v>142</v>
      </c>
      <c r="C21" s="37" t="s">
        <v>143</v>
      </c>
      <c r="D21" s="37" t="s">
        <v>162</v>
      </c>
      <c r="E21" s="14">
        <v>111</v>
      </c>
      <c r="F21" s="15"/>
      <c r="G21" s="15" t="s">
        <v>182</v>
      </c>
      <c r="H21" s="81">
        <v>2076.9</v>
      </c>
      <c r="I21" s="72">
        <f>H21</f>
        <v>2076.9</v>
      </c>
    </row>
    <row r="22" spans="1:8" s="12" customFormat="1" ht="15" customHeight="1" hidden="1">
      <c r="A22" s="7" t="s">
        <v>6</v>
      </c>
      <c r="B22" s="37" t="s">
        <v>142</v>
      </c>
      <c r="C22" s="37" t="s">
        <v>143</v>
      </c>
      <c r="D22" s="37" t="s">
        <v>162</v>
      </c>
      <c r="E22" s="14">
        <v>112</v>
      </c>
      <c r="F22" s="15"/>
      <c r="G22" s="51" t="s">
        <v>165</v>
      </c>
      <c r="H22" s="78">
        <f>Комп!H19+'Антитер.'!H20+местн!H20+'пожарн.'!H19+'Субв.'!H20+'энергосб.'!H19</f>
        <v>0</v>
      </c>
    </row>
    <row r="23" spans="1:8" s="27" customFormat="1" ht="15" customHeight="1" hidden="1">
      <c r="A23" s="24" t="s">
        <v>25</v>
      </c>
      <c r="B23" s="37" t="s">
        <v>142</v>
      </c>
      <c r="C23" s="37" t="s">
        <v>143</v>
      </c>
      <c r="D23" s="37" t="s">
        <v>162</v>
      </c>
      <c r="E23" s="25">
        <v>112</v>
      </c>
      <c r="F23" s="26"/>
      <c r="G23" s="52" t="s">
        <v>166</v>
      </c>
      <c r="H23" s="78">
        <f>Комп!H20+'Антитер.'!H21+местн!H21+'пожарн.'!H20+'Субв.'!H21+'энергосб.'!H20</f>
        <v>0</v>
      </c>
    </row>
    <row r="24" spans="1:8" s="27" customFormat="1" ht="15" customHeight="1" hidden="1">
      <c r="A24" s="24" t="s">
        <v>26</v>
      </c>
      <c r="B24" s="37" t="s">
        <v>142</v>
      </c>
      <c r="C24" s="37" t="s">
        <v>143</v>
      </c>
      <c r="D24" s="37" t="s">
        <v>162</v>
      </c>
      <c r="E24" s="25">
        <v>112</v>
      </c>
      <c r="F24" s="26"/>
      <c r="G24" s="52" t="s">
        <v>167</v>
      </c>
      <c r="H24" s="78">
        <f>Комп!H21+'Антитер.'!H22+местн!H22+'пожарн.'!H21+'Субв.'!H22+'энергосб.'!H21</f>
        <v>0</v>
      </c>
    </row>
    <row r="25" spans="1:8" s="27" customFormat="1" ht="15" customHeight="1" hidden="1">
      <c r="A25" s="24" t="s">
        <v>27</v>
      </c>
      <c r="B25" s="37" t="s">
        <v>142</v>
      </c>
      <c r="C25" s="37" t="s">
        <v>143</v>
      </c>
      <c r="D25" s="37" t="s">
        <v>162</v>
      </c>
      <c r="E25" s="25">
        <v>112</v>
      </c>
      <c r="F25" s="26"/>
      <c r="G25" s="52" t="s">
        <v>168</v>
      </c>
      <c r="H25" s="78">
        <f>Комп!H22+'Антитер.'!H23+местн!H23+'пожарн.'!H22+'Субв.'!H23+'энергосб.'!H22</f>
        <v>0</v>
      </c>
    </row>
    <row r="26" spans="1:9" s="12" customFormat="1" ht="15" customHeight="1">
      <c r="A26" s="14" t="s">
        <v>7</v>
      </c>
      <c r="B26" s="37" t="s">
        <v>142</v>
      </c>
      <c r="C26" s="37" t="s">
        <v>143</v>
      </c>
      <c r="D26" s="37" t="s">
        <v>162</v>
      </c>
      <c r="E26" s="14">
        <v>119</v>
      </c>
      <c r="F26" s="15"/>
      <c r="G26" s="15" t="s">
        <v>183</v>
      </c>
      <c r="H26" s="81">
        <v>627.2</v>
      </c>
      <c r="I26" s="72">
        <f>H26</f>
        <v>627.2</v>
      </c>
    </row>
    <row r="27" spans="1:9" s="12" customFormat="1" ht="15" customHeight="1">
      <c r="A27" s="10" t="s">
        <v>8</v>
      </c>
      <c r="B27" s="37" t="s">
        <v>142</v>
      </c>
      <c r="C27" s="37" t="s">
        <v>143</v>
      </c>
      <c r="D27" s="37" t="s">
        <v>162</v>
      </c>
      <c r="E27" s="16">
        <v>242</v>
      </c>
      <c r="F27" s="17">
        <v>242</v>
      </c>
      <c r="G27" s="53"/>
      <c r="H27" s="81">
        <f>I27</f>
        <v>39</v>
      </c>
      <c r="I27" s="72">
        <f>H28+H29</f>
        <v>39</v>
      </c>
    </row>
    <row r="28" spans="1:8" s="27" customFormat="1" ht="15" customHeight="1">
      <c r="A28" s="28" t="s">
        <v>28</v>
      </c>
      <c r="B28" s="37" t="s">
        <v>142</v>
      </c>
      <c r="C28" s="37" t="s">
        <v>143</v>
      </c>
      <c r="D28" s="37" t="s">
        <v>162</v>
      </c>
      <c r="E28" s="29">
        <v>244</v>
      </c>
      <c r="F28" s="30"/>
      <c r="G28" s="30" t="s">
        <v>29</v>
      </c>
      <c r="H28" s="77">
        <v>13</v>
      </c>
    </row>
    <row r="29" spans="1:8" s="27" customFormat="1" ht="15" customHeight="1">
      <c r="A29" s="28" t="s">
        <v>30</v>
      </c>
      <c r="B29" s="37" t="s">
        <v>142</v>
      </c>
      <c r="C29" s="37" t="s">
        <v>143</v>
      </c>
      <c r="D29" s="37" t="s">
        <v>162</v>
      </c>
      <c r="E29" s="29">
        <v>244</v>
      </c>
      <c r="F29" s="30"/>
      <c r="G29" s="30" t="s">
        <v>31</v>
      </c>
      <c r="H29" s="77">
        <v>26</v>
      </c>
    </row>
    <row r="30" spans="1:8" s="12" customFormat="1" ht="15" customHeight="1" hidden="1">
      <c r="A30" s="10" t="s">
        <v>9</v>
      </c>
      <c r="B30" s="37" t="s">
        <v>142</v>
      </c>
      <c r="C30" s="37" t="s">
        <v>143</v>
      </c>
      <c r="D30" s="37" t="s">
        <v>162</v>
      </c>
      <c r="E30" s="16"/>
      <c r="F30" s="17"/>
      <c r="G30" s="17"/>
      <c r="H30" s="78">
        <f>Комп!H27+'Антитер.'!H28+местн!H28+'пожарн.'!H27+'Субв.'!H28+'энергосб.'!H27</f>
        <v>0</v>
      </c>
    </row>
    <row r="31" spans="1:8" s="27" customFormat="1" ht="15" customHeight="1" hidden="1">
      <c r="A31" s="28" t="s">
        <v>32</v>
      </c>
      <c r="B31" s="37" t="s">
        <v>142</v>
      </c>
      <c r="C31" s="37" t="s">
        <v>143</v>
      </c>
      <c r="D31" s="37" t="s">
        <v>162</v>
      </c>
      <c r="E31" s="29">
        <v>244</v>
      </c>
      <c r="F31" s="30"/>
      <c r="G31" s="30" t="s">
        <v>33</v>
      </c>
      <c r="H31" s="78">
        <f>Комп!H28+'Антитер.'!H29+местн!H29+'пожарн.'!H28+'Субв.'!H29+'энергосб.'!H28</f>
        <v>0</v>
      </c>
    </row>
    <row r="32" spans="1:8" s="27" customFormat="1" ht="15" customHeight="1" hidden="1">
      <c r="A32" s="28" t="s">
        <v>34</v>
      </c>
      <c r="B32" s="37" t="s">
        <v>142</v>
      </c>
      <c r="C32" s="37" t="s">
        <v>143</v>
      </c>
      <c r="D32" s="37" t="s">
        <v>162</v>
      </c>
      <c r="E32" s="29">
        <v>244</v>
      </c>
      <c r="F32" s="30"/>
      <c r="G32" s="30" t="s">
        <v>35</v>
      </c>
      <c r="H32" s="78">
        <f>Комп!H29+'Антитер.'!H30+местн!H30+'пожарн.'!H29+'Субв.'!H30+'энергосб.'!H29</f>
        <v>0</v>
      </c>
    </row>
    <row r="33" spans="1:9" s="12" customFormat="1" ht="14.25" customHeight="1">
      <c r="A33" s="10" t="s">
        <v>10</v>
      </c>
      <c r="B33" s="37" t="s">
        <v>142</v>
      </c>
      <c r="C33" s="37" t="s">
        <v>143</v>
      </c>
      <c r="D33" s="37" t="s">
        <v>162</v>
      </c>
      <c r="E33" s="16">
        <v>244</v>
      </c>
      <c r="F33" s="17">
        <v>223</v>
      </c>
      <c r="G33" s="17"/>
      <c r="H33" s="81">
        <f>H35+H36+H37+H38+H39+H40+H41++H42</f>
        <v>275</v>
      </c>
      <c r="I33" s="72">
        <f>H34+H35+H36+H37+H38+H39+H40+H41+H42</f>
        <v>275</v>
      </c>
    </row>
    <row r="34" spans="1:8" s="27" customFormat="1" ht="15" customHeight="1" hidden="1">
      <c r="A34" s="28" t="s">
        <v>36</v>
      </c>
      <c r="B34" s="37" t="s">
        <v>142</v>
      </c>
      <c r="C34" s="37" t="s">
        <v>143</v>
      </c>
      <c r="D34" s="37" t="s">
        <v>162</v>
      </c>
      <c r="E34" s="29">
        <v>244</v>
      </c>
      <c r="F34" s="31"/>
      <c r="G34" s="31" t="s">
        <v>38</v>
      </c>
      <c r="H34" s="78">
        <f>Комп!H31+'Антитер.'!H32+местн!H32+'пожарн.'!H31+'Субв.'!H32+'энергосб.'!H31</f>
        <v>0</v>
      </c>
    </row>
    <row r="35" spans="1:8" s="27" customFormat="1" ht="15" customHeight="1">
      <c r="A35" s="28" t="s">
        <v>39</v>
      </c>
      <c r="B35" s="37" t="s">
        <v>142</v>
      </c>
      <c r="C35" s="37" t="s">
        <v>143</v>
      </c>
      <c r="D35" s="37" t="s">
        <v>162</v>
      </c>
      <c r="E35" s="29">
        <v>244</v>
      </c>
      <c r="F35" s="31"/>
      <c r="G35" s="31" t="s">
        <v>40</v>
      </c>
      <c r="H35" s="77">
        <v>60</v>
      </c>
    </row>
    <row r="36" spans="1:8" s="27" customFormat="1" ht="15" customHeight="1">
      <c r="A36" s="28" t="s">
        <v>41</v>
      </c>
      <c r="B36" s="37" t="s">
        <v>142</v>
      </c>
      <c r="C36" s="37" t="s">
        <v>143</v>
      </c>
      <c r="D36" s="37" t="s">
        <v>162</v>
      </c>
      <c r="E36" s="32">
        <v>244</v>
      </c>
      <c r="F36" s="33"/>
      <c r="G36" s="33" t="s">
        <v>42</v>
      </c>
      <c r="H36" s="77">
        <v>190</v>
      </c>
    </row>
    <row r="37" spans="1:8" s="27" customFormat="1" ht="14.25" customHeight="1">
      <c r="A37" s="28" t="s">
        <v>43</v>
      </c>
      <c r="B37" s="37" t="s">
        <v>142</v>
      </c>
      <c r="C37" s="37" t="s">
        <v>143</v>
      </c>
      <c r="D37" s="37" t="s">
        <v>162</v>
      </c>
      <c r="E37" s="32">
        <v>244</v>
      </c>
      <c r="F37" s="33"/>
      <c r="G37" s="33" t="s">
        <v>44</v>
      </c>
      <c r="H37" s="77">
        <v>25</v>
      </c>
    </row>
    <row r="38" spans="1:8" s="27" customFormat="1" ht="15" customHeight="1" hidden="1">
      <c r="A38" s="28" t="s">
        <v>45</v>
      </c>
      <c r="B38" s="37" t="s">
        <v>142</v>
      </c>
      <c r="C38" s="37" t="s">
        <v>143</v>
      </c>
      <c r="D38" s="37" t="s">
        <v>162</v>
      </c>
      <c r="E38" s="32">
        <v>244</v>
      </c>
      <c r="F38" s="33"/>
      <c r="G38" s="33" t="s">
        <v>46</v>
      </c>
      <c r="H38" s="78">
        <f>Комп!H35+'Антитер.'!H36+местн!H36+'пожарн.'!H35+'Субв.'!H36+'энергосб.'!H35</f>
        <v>0</v>
      </c>
    </row>
    <row r="39" spans="1:8" s="27" customFormat="1" ht="15" customHeight="1" hidden="1">
      <c r="A39" s="28" t="s">
        <v>47</v>
      </c>
      <c r="B39" s="37" t="s">
        <v>142</v>
      </c>
      <c r="C39" s="37" t="s">
        <v>143</v>
      </c>
      <c r="D39" s="37" t="s">
        <v>162</v>
      </c>
      <c r="E39" s="32">
        <v>244</v>
      </c>
      <c r="F39" s="33"/>
      <c r="G39" s="33" t="s">
        <v>48</v>
      </c>
      <c r="H39" s="78">
        <f>Комп!H36+'Антитер.'!H37+местн!H37+'пожарн.'!H36+'Субв.'!H37+'энергосб.'!H36</f>
        <v>0</v>
      </c>
    </row>
    <row r="40" spans="1:8" s="12" customFormat="1" ht="15" customHeight="1" hidden="1">
      <c r="A40" s="10" t="s">
        <v>11</v>
      </c>
      <c r="B40" s="37" t="s">
        <v>142</v>
      </c>
      <c r="C40" s="37" t="s">
        <v>143</v>
      </c>
      <c r="D40" s="37" t="s">
        <v>162</v>
      </c>
      <c r="E40" s="10"/>
      <c r="F40" s="11"/>
      <c r="G40" s="11"/>
      <c r="H40" s="78">
        <f>Комп!H37+'Антитер.'!H38+местн!H38+'пожарн.'!H37+'Субв.'!H38+'энергосб.'!H37</f>
        <v>0</v>
      </c>
    </row>
    <row r="41" spans="1:8" s="27" customFormat="1" ht="15" customHeight="1" hidden="1">
      <c r="A41" s="28" t="s">
        <v>49</v>
      </c>
      <c r="B41" s="37" t="s">
        <v>142</v>
      </c>
      <c r="C41" s="37" t="s">
        <v>143</v>
      </c>
      <c r="D41" s="37" t="s">
        <v>162</v>
      </c>
      <c r="E41" s="32">
        <v>244</v>
      </c>
      <c r="F41" s="22"/>
      <c r="G41" s="22" t="s">
        <v>50</v>
      </c>
      <c r="H41" s="78">
        <f>Комп!H38+'Антитер.'!H39+местн!H39+'пожарн.'!H38+'Субв.'!H39+'энергосб.'!H38</f>
        <v>0</v>
      </c>
    </row>
    <row r="42" spans="1:8" s="27" customFormat="1" ht="15" customHeight="1" hidden="1">
      <c r="A42" s="28" t="s">
        <v>51</v>
      </c>
      <c r="B42" s="37" t="s">
        <v>142</v>
      </c>
      <c r="C42" s="37" t="s">
        <v>143</v>
      </c>
      <c r="D42" s="37" t="s">
        <v>162</v>
      </c>
      <c r="E42" s="32">
        <v>244</v>
      </c>
      <c r="F42" s="22"/>
      <c r="G42" s="22" t="s">
        <v>52</v>
      </c>
      <c r="H42" s="78">
        <f>Комп!H39+'Антитер.'!H40+местн!H40+'пожарн.'!H39+'Субв.'!H40+'энергосб.'!H39</f>
        <v>0</v>
      </c>
    </row>
    <row r="43" spans="1:9" s="12" customFormat="1" ht="15" customHeight="1">
      <c r="A43" s="10" t="s">
        <v>12</v>
      </c>
      <c r="B43" s="37" t="s">
        <v>142</v>
      </c>
      <c r="C43" s="37" t="s">
        <v>143</v>
      </c>
      <c r="D43" s="37" t="s">
        <v>162</v>
      </c>
      <c r="E43" s="10"/>
      <c r="F43" s="11">
        <v>225</v>
      </c>
      <c r="G43" s="11"/>
      <c r="H43" s="81">
        <f>I43</f>
        <v>40</v>
      </c>
      <c r="I43" s="72">
        <f>H44+H45+H46+H47+H48+H49</f>
        <v>40</v>
      </c>
    </row>
    <row r="44" spans="1:8" s="27" customFormat="1" ht="32.25" customHeight="1">
      <c r="A44" s="34" t="s">
        <v>53</v>
      </c>
      <c r="B44" s="37" t="s">
        <v>142</v>
      </c>
      <c r="C44" s="37" t="s">
        <v>143</v>
      </c>
      <c r="D44" s="37" t="s">
        <v>162</v>
      </c>
      <c r="E44" s="32">
        <v>244</v>
      </c>
      <c r="F44" s="33"/>
      <c r="G44" s="33" t="s">
        <v>55</v>
      </c>
      <c r="H44" s="77">
        <v>20</v>
      </c>
    </row>
    <row r="45" spans="1:8" s="27" customFormat="1" ht="60.75" customHeight="1">
      <c r="A45" s="34" t="s">
        <v>56</v>
      </c>
      <c r="B45" s="37" t="s">
        <v>142</v>
      </c>
      <c r="C45" s="37" t="s">
        <v>143</v>
      </c>
      <c r="D45" s="37" t="s">
        <v>162</v>
      </c>
      <c r="E45" s="32">
        <v>244</v>
      </c>
      <c r="F45" s="33"/>
      <c r="G45" s="33" t="s">
        <v>57</v>
      </c>
      <c r="H45" s="78">
        <v>0</v>
      </c>
    </row>
    <row r="46" spans="1:8" s="27" customFormat="1" ht="15" customHeight="1" hidden="1">
      <c r="A46" s="34" t="s">
        <v>58</v>
      </c>
      <c r="B46" s="37" t="s">
        <v>142</v>
      </c>
      <c r="C46" s="37" t="s">
        <v>143</v>
      </c>
      <c r="D46" s="37" t="s">
        <v>162</v>
      </c>
      <c r="E46" s="32">
        <v>244</v>
      </c>
      <c r="F46" s="33"/>
      <c r="G46" s="33" t="s">
        <v>59</v>
      </c>
      <c r="H46" s="78">
        <f>Комп!H43+'Антитер.'!H44+местн!H44+'пожарн.'!H43+'Субв.'!H44+'энергосб.'!H43</f>
        <v>0</v>
      </c>
    </row>
    <row r="47" spans="1:8" s="27" customFormat="1" ht="33" customHeight="1" hidden="1">
      <c r="A47" s="34" t="s">
        <v>60</v>
      </c>
      <c r="B47" s="37" t="s">
        <v>142</v>
      </c>
      <c r="C47" s="37" t="s">
        <v>143</v>
      </c>
      <c r="D47" s="37" t="s">
        <v>162</v>
      </c>
      <c r="E47" s="32">
        <v>244</v>
      </c>
      <c r="F47" s="33"/>
      <c r="G47" s="33" t="s">
        <v>61</v>
      </c>
      <c r="H47" s="78">
        <f>Комп!H44+'Антитер.'!H45+местн!H45+'пожарн.'!H44+'Субв.'!H45+'энергосб.'!H44</f>
        <v>0</v>
      </c>
    </row>
    <row r="48" spans="1:8" s="27" customFormat="1" ht="0.75" customHeight="1" hidden="1">
      <c r="A48" s="73" t="s">
        <v>177</v>
      </c>
      <c r="B48" s="37" t="s">
        <v>138</v>
      </c>
      <c r="C48" s="37" t="s">
        <v>139</v>
      </c>
      <c r="D48" s="37" t="s">
        <v>175</v>
      </c>
      <c r="E48" s="75">
        <v>244</v>
      </c>
      <c r="F48" s="76" t="s">
        <v>54</v>
      </c>
      <c r="G48" s="76" t="s">
        <v>55</v>
      </c>
      <c r="H48" s="78">
        <v>0</v>
      </c>
    </row>
    <row r="49" spans="1:8" s="27" customFormat="1" ht="15" customHeight="1">
      <c r="A49" s="34" t="s">
        <v>64</v>
      </c>
      <c r="B49" s="37" t="s">
        <v>142</v>
      </c>
      <c r="C49" s="37" t="s">
        <v>143</v>
      </c>
      <c r="D49" s="37" t="s">
        <v>162</v>
      </c>
      <c r="E49" s="32">
        <v>244</v>
      </c>
      <c r="F49" s="33"/>
      <c r="G49" s="33" t="s">
        <v>65</v>
      </c>
      <c r="H49" s="77">
        <v>20</v>
      </c>
    </row>
    <row r="50" spans="1:9" s="12" customFormat="1" ht="15" customHeight="1">
      <c r="A50" s="13" t="s">
        <v>13</v>
      </c>
      <c r="B50" s="37" t="s">
        <v>142</v>
      </c>
      <c r="C50" s="37" t="s">
        <v>143</v>
      </c>
      <c r="D50" s="37" t="s">
        <v>162</v>
      </c>
      <c r="E50" s="10"/>
      <c r="F50" s="11">
        <v>226</v>
      </c>
      <c r="G50" s="11"/>
      <c r="H50" s="81">
        <f>I50</f>
        <v>25</v>
      </c>
      <c r="I50" s="72">
        <f>H51+H52+H53+H54+H55+H56+H57+H58+H59+H60+H61</f>
        <v>25</v>
      </c>
    </row>
    <row r="51" spans="1:8" s="12" customFormat="1" ht="15" customHeight="1">
      <c r="A51" s="34" t="s">
        <v>66</v>
      </c>
      <c r="B51" s="37" t="s">
        <v>142</v>
      </c>
      <c r="C51" s="37" t="s">
        <v>143</v>
      </c>
      <c r="D51" s="37" t="s">
        <v>162</v>
      </c>
      <c r="E51" s="32">
        <v>244</v>
      </c>
      <c r="F51" s="22"/>
      <c r="G51" s="22" t="s">
        <v>173</v>
      </c>
      <c r="H51" s="77">
        <v>15</v>
      </c>
    </row>
    <row r="52" spans="1:8" s="35" customFormat="1" ht="30.75" customHeight="1">
      <c r="A52" s="34" t="s">
        <v>66</v>
      </c>
      <c r="B52" s="37" t="s">
        <v>142</v>
      </c>
      <c r="C52" s="37" t="s">
        <v>143</v>
      </c>
      <c r="D52" s="37" t="s">
        <v>162</v>
      </c>
      <c r="E52" s="32">
        <v>244</v>
      </c>
      <c r="F52" s="22"/>
      <c r="G52" s="22" t="s">
        <v>68</v>
      </c>
      <c r="H52" s="77">
        <v>10</v>
      </c>
    </row>
    <row r="53" spans="1:8" s="35" customFormat="1" ht="32.25" customHeight="1" hidden="1">
      <c r="A53" s="34" t="s">
        <v>67</v>
      </c>
      <c r="B53" s="37" t="s">
        <v>142</v>
      </c>
      <c r="C53" s="37" t="s">
        <v>143</v>
      </c>
      <c r="D53" s="37" t="s">
        <v>162</v>
      </c>
      <c r="E53" s="32">
        <v>244</v>
      </c>
      <c r="F53" s="22"/>
      <c r="G53" s="22" t="s">
        <v>69</v>
      </c>
      <c r="H53" s="78">
        <f>Комп!H49+'Антитер.'!H50+местн!H50+'пожарн.'!H49+'Субв.'!H50+'энергосб.'!H49</f>
        <v>0</v>
      </c>
    </row>
    <row r="54" spans="1:8" s="35" customFormat="1" ht="15" customHeight="1" hidden="1">
      <c r="A54" s="34" t="s">
        <v>70</v>
      </c>
      <c r="B54" s="37" t="s">
        <v>142</v>
      </c>
      <c r="C54" s="37" t="s">
        <v>143</v>
      </c>
      <c r="D54" s="37" t="s">
        <v>162</v>
      </c>
      <c r="E54" s="32">
        <v>244</v>
      </c>
      <c r="F54" s="22"/>
      <c r="G54" s="22" t="s">
        <v>71</v>
      </c>
      <c r="H54" s="78">
        <f>Комп!H50+'Антитер.'!H51+местн!H51+'пожарн.'!H50+'Субв.'!H51+'энергосб.'!H50</f>
        <v>0</v>
      </c>
    </row>
    <row r="55" spans="1:8" s="35" customFormat="1" ht="32.25" customHeight="1" hidden="1">
      <c r="A55" s="34" t="s">
        <v>72</v>
      </c>
      <c r="B55" s="37" t="s">
        <v>142</v>
      </c>
      <c r="C55" s="37" t="s">
        <v>143</v>
      </c>
      <c r="D55" s="37" t="s">
        <v>162</v>
      </c>
      <c r="E55" s="32">
        <v>244</v>
      </c>
      <c r="F55" s="22"/>
      <c r="G55" s="22" t="s">
        <v>73</v>
      </c>
      <c r="H55" s="78">
        <f>Комп!H51+'Антитер.'!H52+местн!H52+'пожарн.'!H51+'Субв.'!H52+'энергосб.'!H51</f>
        <v>0</v>
      </c>
    </row>
    <row r="56" spans="1:8" s="35" customFormat="1" ht="45.75" customHeight="1">
      <c r="A56" s="34" t="s">
        <v>74</v>
      </c>
      <c r="B56" s="37" t="s">
        <v>142</v>
      </c>
      <c r="C56" s="37" t="s">
        <v>143</v>
      </c>
      <c r="D56" s="37" t="s">
        <v>162</v>
      </c>
      <c r="E56" s="32">
        <v>244</v>
      </c>
      <c r="F56" s="22"/>
      <c r="G56" s="22" t="s">
        <v>75</v>
      </c>
      <c r="H56" s="78">
        <v>0</v>
      </c>
    </row>
    <row r="57" spans="1:8" s="35" customFormat="1" ht="15" customHeight="1" hidden="1">
      <c r="A57" s="34" t="s">
        <v>76</v>
      </c>
      <c r="B57" s="37" t="s">
        <v>142</v>
      </c>
      <c r="C57" s="37" t="s">
        <v>143</v>
      </c>
      <c r="D57" s="37" t="s">
        <v>162</v>
      </c>
      <c r="E57" s="32">
        <v>244</v>
      </c>
      <c r="F57" s="22"/>
      <c r="G57" s="22" t="s">
        <v>77</v>
      </c>
      <c r="H57" s="78">
        <f>Комп!H53+'Антитер.'!H54+местн!H54+'пожарн.'!H53+'Субв.'!H54+'энергосб.'!H53</f>
        <v>0</v>
      </c>
    </row>
    <row r="58" spans="1:8" s="35" customFormat="1" ht="33.75" customHeight="1" hidden="1">
      <c r="A58" s="73" t="s">
        <v>176</v>
      </c>
      <c r="B58" s="37" t="s">
        <v>138</v>
      </c>
      <c r="C58" s="37" t="s">
        <v>139</v>
      </c>
      <c r="D58" s="37" t="s">
        <v>175</v>
      </c>
      <c r="E58" s="75">
        <v>244</v>
      </c>
      <c r="F58" s="74">
        <v>226</v>
      </c>
      <c r="G58" s="74" t="s">
        <v>69</v>
      </c>
      <c r="H58" s="78">
        <v>0</v>
      </c>
    </row>
    <row r="59" spans="1:8" s="35" customFormat="1" ht="82.5" customHeight="1" hidden="1">
      <c r="A59" s="34" t="s">
        <v>80</v>
      </c>
      <c r="B59" s="37" t="s">
        <v>142</v>
      </c>
      <c r="C59" s="37" t="s">
        <v>143</v>
      </c>
      <c r="D59" s="37" t="s">
        <v>162</v>
      </c>
      <c r="E59" s="32">
        <v>224</v>
      </c>
      <c r="F59" s="22"/>
      <c r="G59" s="22" t="s">
        <v>81</v>
      </c>
      <c r="H59" s="78">
        <f>Комп!H55+'Антитер.'!H56+местн!H56+'пожарн.'!H55+'Субв.'!H56+'энергосб.'!H55</f>
        <v>0</v>
      </c>
    </row>
    <row r="60" spans="1:8" s="35" customFormat="1" ht="15" customHeight="1" hidden="1">
      <c r="A60" s="34" t="s">
        <v>82</v>
      </c>
      <c r="B60" s="37" t="s">
        <v>142</v>
      </c>
      <c r="C60" s="37" t="s">
        <v>143</v>
      </c>
      <c r="D60" s="37" t="s">
        <v>162</v>
      </c>
      <c r="E60" s="32">
        <v>244</v>
      </c>
      <c r="F60" s="22"/>
      <c r="G60" s="22" t="s">
        <v>83</v>
      </c>
      <c r="H60" s="78">
        <f>Комп!H56+'Антитер.'!H57+местн!H57+'пожарн.'!H56+'Субв.'!H57+'энергосб.'!H56</f>
        <v>0</v>
      </c>
    </row>
    <row r="61" spans="1:8" s="35" customFormat="1" ht="30.75" customHeight="1" hidden="1">
      <c r="A61" s="34" t="s">
        <v>84</v>
      </c>
      <c r="B61" s="37" t="s">
        <v>142</v>
      </c>
      <c r="C61" s="37" t="s">
        <v>143</v>
      </c>
      <c r="D61" s="37" t="s">
        <v>162</v>
      </c>
      <c r="E61" s="32">
        <v>244</v>
      </c>
      <c r="F61" s="22"/>
      <c r="G61" s="22" t="s">
        <v>85</v>
      </c>
      <c r="H61" s="78">
        <f>Комп!H57+'Антитер.'!H58+местн!H58+'пожарн.'!H57+'Субв.'!H58+'энергосб.'!H57</f>
        <v>0</v>
      </c>
    </row>
    <row r="62" spans="1:8" s="12" customFormat="1" ht="12" customHeight="1" hidden="1">
      <c r="A62" s="21" t="s">
        <v>86</v>
      </c>
      <c r="B62" s="37" t="s">
        <v>142</v>
      </c>
      <c r="C62" s="37" t="s">
        <v>143</v>
      </c>
      <c r="D62" s="37" t="s">
        <v>162</v>
      </c>
      <c r="E62" s="10"/>
      <c r="F62" s="11">
        <v>231</v>
      </c>
      <c r="G62" s="11"/>
      <c r="H62" s="78">
        <f>Комп!H58+'Антитер.'!H59+местн!H59+'пожарн.'!H58+'Субв.'!H59+'энергосб.'!H58</f>
        <v>0</v>
      </c>
    </row>
    <row r="63" spans="1:8" s="35" customFormat="1" ht="30.75" customHeight="1" hidden="1">
      <c r="A63" s="34" t="s">
        <v>87</v>
      </c>
      <c r="B63" s="37" t="s">
        <v>142</v>
      </c>
      <c r="C63" s="37" t="s">
        <v>143</v>
      </c>
      <c r="D63" s="37" t="s">
        <v>162</v>
      </c>
      <c r="E63" s="32">
        <v>730</v>
      </c>
      <c r="F63" s="22"/>
      <c r="G63" s="22" t="s">
        <v>88</v>
      </c>
      <c r="H63" s="78">
        <f>Комп!H59+'Антитер.'!H60+местн!H60+'пожарн.'!H59+'Субв.'!H60+'энергосб.'!H59</f>
        <v>0</v>
      </c>
    </row>
    <row r="64" spans="1:8" s="35" customFormat="1" ht="30.75" customHeight="1" hidden="1">
      <c r="A64" s="34" t="s">
        <v>89</v>
      </c>
      <c r="B64" s="37" t="s">
        <v>142</v>
      </c>
      <c r="C64" s="37" t="s">
        <v>143</v>
      </c>
      <c r="D64" s="37" t="s">
        <v>162</v>
      </c>
      <c r="E64" s="32">
        <v>730</v>
      </c>
      <c r="F64" s="22"/>
      <c r="G64" s="22" t="s">
        <v>90</v>
      </c>
      <c r="H64" s="78">
        <f>Комп!H60+'Антитер.'!H61+местн!H61+'пожарн.'!H60+'Субв.'!H61+'энергосб.'!H60</f>
        <v>0</v>
      </c>
    </row>
    <row r="65" spans="1:8" s="35" customFormat="1" ht="30.75" customHeight="1" hidden="1">
      <c r="A65" s="34" t="s">
        <v>91</v>
      </c>
      <c r="B65" s="37" t="s">
        <v>142</v>
      </c>
      <c r="C65" s="37" t="s">
        <v>143</v>
      </c>
      <c r="D65" s="37" t="s">
        <v>162</v>
      </c>
      <c r="E65" s="32">
        <v>730</v>
      </c>
      <c r="F65" s="22"/>
      <c r="G65" s="22" t="s">
        <v>92</v>
      </c>
      <c r="H65" s="78">
        <f>Комп!H61+'Антитер.'!H62+местн!H62+'пожарн.'!H61+'Субв.'!H62+'энергосб.'!H61</f>
        <v>0</v>
      </c>
    </row>
    <row r="66" spans="1:8" s="12" customFormat="1" ht="15" customHeight="1" hidden="1">
      <c r="A66" s="20" t="s">
        <v>93</v>
      </c>
      <c r="B66" s="37" t="s">
        <v>142</v>
      </c>
      <c r="C66" s="37" t="s">
        <v>143</v>
      </c>
      <c r="D66" s="37" t="s">
        <v>162</v>
      </c>
      <c r="E66" s="10"/>
      <c r="F66" s="11"/>
      <c r="G66" s="11"/>
      <c r="H66" s="78"/>
    </row>
    <row r="67" spans="1:8" s="27" customFormat="1" ht="15" customHeight="1" hidden="1">
      <c r="A67" s="28" t="s">
        <v>94</v>
      </c>
      <c r="B67" s="37" t="s">
        <v>142</v>
      </c>
      <c r="C67" s="37" t="s">
        <v>143</v>
      </c>
      <c r="D67" s="37" t="s">
        <v>162</v>
      </c>
      <c r="E67" s="32">
        <v>320</v>
      </c>
      <c r="F67" s="22"/>
      <c r="G67" s="22" t="s">
        <v>95</v>
      </c>
      <c r="H67" s="78">
        <f>Комп!H63+'Антитер.'!H64+местн!H64+'пожарн.'!H63+'Субв.'!H64+'энергосб.'!H63</f>
        <v>0</v>
      </c>
    </row>
    <row r="68" spans="1:8" s="27" customFormat="1" ht="48" customHeight="1" hidden="1">
      <c r="A68" s="28" t="s">
        <v>96</v>
      </c>
      <c r="B68" s="37" t="s">
        <v>142</v>
      </c>
      <c r="C68" s="37" t="s">
        <v>143</v>
      </c>
      <c r="D68" s="37" t="s">
        <v>162</v>
      </c>
      <c r="E68" s="32">
        <v>311</v>
      </c>
      <c r="F68" s="22"/>
      <c r="G68" s="22" t="s">
        <v>97</v>
      </c>
      <c r="H68" s="78">
        <f>Комп!H64+'Антитер.'!H65+местн!H65+'пожарн.'!H64+'Субв.'!H65+'энергосб.'!H64</f>
        <v>0</v>
      </c>
    </row>
    <row r="69" spans="1:8" s="27" customFormat="1" ht="30.75" customHeight="1">
      <c r="A69" s="28" t="s">
        <v>98</v>
      </c>
      <c r="B69" s="37" t="s">
        <v>131</v>
      </c>
      <c r="C69" s="37" t="s">
        <v>132</v>
      </c>
      <c r="D69" s="37" t="s">
        <v>171</v>
      </c>
      <c r="E69" s="32">
        <v>313</v>
      </c>
      <c r="F69" s="11">
        <v>313</v>
      </c>
      <c r="G69" s="74" t="s">
        <v>172</v>
      </c>
      <c r="H69" s="81">
        <v>110</v>
      </c>
    </row>
    <row r="70" spans="1:9" s="12" customFormat="1" ht="15" customHeight="1">
      <c r="A70" s="13" t="s">
        <v>14</v>
      </c>
      <c r="B70" s="37" t="s">
        <v>142</v>
      </c>
      <c r="C70" s="37" t="s">
        <v>143</v>
      </c>
      <c r="D70" s="37" t="s">
        <v>162</v>
      </c>
      <c r="E70" s="10"/>
      <c r="F70" s="11">
        <v>290</v>
      </c>
      <c r="G70" s="11"/>
      <c r="H70" s="81">
        <f>I70</f>
        <v>68</v>
      </c>
      <c r="I70" s="72">
        <f>H71+H72+H73+H74+H75</f>
        <v>68</v>
      </c>
    </row>
    <row r="71" spans="1:8" s="27" customFormat="1" ht="15" customHeight="1">
      <c r="A71" s="28" t="s">
        <v>100</v>
      </c>
      <c r="B71" s="37" t="s">
        <v>142</v>
      </c>
      <c r="C71" s="37" t="s">
        <v>143</v>
      </c>
      <c r="D71" s="37" t="s">
        <v>162</v>
      </c>
      <c r="E71" s="32">
        <v>831</v>
      </c>
      <c r="F71" s="22"/>
      <c r="G71" s="22" t="s">
        <v>101</v>
      </c>
      <c r="H71" s="77">
        <v>25</v>
      </c>
    </row>
    <row r="72" spans="1:8" s="27" customFormat="1" ht="15" customHeight="1">
      <c r="A72" s="28" t="s">
        <v>102</v>
      </c>
      <c r="B72" s="37" t="s">
        <v>142</v>
      </c>
      <c r="C72" s="37" t="s">
        <v>143</v>
      </c>
      <c r="D72" s="37" t="s">
        <v>162</v>
      </c>
      <c r="E72" s="32">
        <v>244</v>
      </c>
      <c r="F72" s="22"/>
      <c r="G72" s="22" t="s">
        <v>101</v>
      </c>
      <c r="H72" s="77">
        <v>0</v>
      </c>
    </row>
    <row r="73" spans="1:8" s="35" customFormat="1" ht="15" customHeight="1">
      <c r="A73" s="36" t="s">
        <v>24</v>
      </c>
      <c r="B73" s="37" t="s">
        <v>142</v>
      </c>
      <c r="C73" s="37" t="s">
        <v>143</v>
      </c>
      <c r="D73" s="37" t="s">
        <v>162</v>
      </c>
      <c r="E73" s="32">
        <v>851</v>
      </c>
      <c r="F73" s="22"/>
      <c r="G73" s="22" t="s">
        <v>101</v>
      </c>
      <c r="H73" s="77">
        <v>25</v>
      </c>
    </row>
    <row r="74" spans="1:8" s="35" customFormat="1" ht="15" customHeight="1">
      <c r="A74" s="28" t="s">
        <v>128</v>
      </c>
      <c r="B74" s="37" t="s">
        <v>142</v>
      </c>
      <c r="C74" s="37" t="s">
        <v>143</v>
      </c>
      <c r="D74" s="37" t="s">
        <v>162</v>
      </c>
      <c r="E74" s="32">
        <v>852</v>
      </c>
      <c r="F74" s="22"/>
      <c r="G74" s="22" t="s">
        <v>174</v>
      </c>
      <c r="H74" s="77">
        <v>0</v>
      </c>
    </row>
    <row r="75" spans="1:8" s="35" customFormat="1" ht="15" customHeight="1">
      <c r="A75" s="28" t="s">
        <v>128</v>
      </c>
      <c r="B75" s="37" t="s">
        <v>142</v>
      </c>
      <c r="C75" s="37" t="s">
        <v>143</v>
      </c>
      <c r="D75" s="37" t="s">
        <v>162</v>
      </c>
      <c r="E75" s="32">
        <v>853</v>
      </c>
      <c r="F75" s="22"/>
      <c r="G75" s="22" t="s">
        <v>174</v>
      </c>
      <c r="H75" s="77">
        <v>18</v>
      </c>
    </row>
    <row r="76" spans="1:9" s="12" customFormat="1" ht="15" customHeight="1">
      <c r="A76" s="10" t="s">
        <v>15</v>
      </c>
      <c r="B76" s="37" t="s">
        <v>142</v>
      </c>
      <c r="C76" s="37" t="s">
        <v>143</v>
      </c>
      <c r="D76" s="37" t="s">
        <v>162</v>
      </c>
      <c r="E76" s="10"/>
      <c r="F76" s="11">
        <v>310</v>
      </c>
      <c r="G76" s="11"/>
      <c r="H76" s="81">
        <f>I76</f>
        <v>50</v>
      </c>
      <c r="I76" s="72">
        <f>H77+H78+H79+H80+H81+H82</f>
        <v>50</v>
      </c>
    </row>
    <row r="77" spans="1:8" s="27" customFormat="1" ht="29.25" customHeight="1">
      <c r="A77" s="28" t="s">
        <v>104</v>
      </c>
      <c r="B77" s="37" t="s">
        <v>142</v>
      </c>
      <c r="C77" s="37" t="s">
        <v>143</v>
      </c>
      <c r="D77" s="37" t="s">
        <v>162</v>
      </c>
      <c r="E77" s="32">
        <v>244</v>
      </c>
      <c r="F77" s="22"/>
      <c r="G77" s="22" t="s">
        <v>105</v>
      </c>
      <c r="H77" s="77">
        <v>30</v>
      </c>
    </row>
    <row r="78" spans="1:8" s="27" customFormat="1" ht="27.75" customHeight="1">
      <c r="A78" s="28" t="s">
        <v>106</v>
      </c>
      <c r="B78" s="37" t="s">
        <v>142</v>
      </c>
      <c r="C78" s="37" t="s">
        <v>143</v>
      </c>
      <c r="D78" s="37" t="s">
        <v>162</v>
      </c>
      <c r="E78" s="32">
        <v>244</v>
      </c>
      <c r="F78" s="22"/>
      <c r="G78" s="22" t="s">
        <v>107</v>
      </c>
      <c r="H78" s="77">
        <f>Комп!H73+'Антитер.'!H74+местн!H74+'пожарн.'!H73+'Субв.'!H74+'энергосб.'!H73</f>
        <v>0</v>
      </c>
    </row>
    <row r="79" spans="1:8" s="27" customFormat="1" ht="15" customHeight="1">
      <c r="A79" s="28" t="s">
        <v>108</v>
      </c>
      <c r="B79" s="37" t="s">
        <v>142</v>
      </c>
      <c r="C79" s="37" t="s">
        <v>143</v>
      </c>
      <c r="D79" s="37" t="s">
        <v>162</v>
      </c>
      <c r="E79" s="32">
        <v>244</v>
      </c>
      <c r="F79" s="22"/>
      <c r="G79" s="22" t="s">
        <v>109</v>
      </c>
      <c r="H79" s="77">
        <f>Комп!H74+'Антитер.'!H75+местн!H75+'пожарн.'!H74+'Субв.'!H75+'энергосб.'!H74</f>
        <v>0</v>
      </c>
    </row>
    <row r="80" spans="1:8" s="27" customFormat="1" ht="15" customHeight="1">
      <c r="A80" s="28" t="s">
        <v>110</v>
      </c>
      <c r="B80" s="37" t="s">
        <v>142</v>
      </c>
      <c r="C80" s="37" t="s">
        <v>143</v>
      </c>
      <c r="D80" s="37" t="s">
        <v>162</v>
      </c>
      <c r="E80" s="32">
        <v>244</v>
      </c>
      <c r="F80" s="22"/>
      <c r="G80" s="22" t="s">
        <v>111</v>
      </c>
      <c r="H80" s="77">
        <f>Комп!H75+'Антитер.'!H76+местн!H76+'пожарн.'!H75+'Субв.'!H76+'энергосб.'!H75</f>
        <v>0</v>
      </c>
    </row>
    <row r="81" spans="1:8" s="27" customFormat="1" ht="15" customHeight="1">
      <c r="A81" s="28" t="s">
        <v>112</v>
      </c>
      <c r="B81" s="37" t="s">
        <v>142</v>
      </c>
      <c r="C81" s="37" t="s">
        <v>143</v>
      </c>
      <c r="D81" s="37" t="s">
        <v>162</v>
      </c>
      <c r="E81" s="32">
        <v>244</v>
      </c>
      <c r="F81" s="22"/>
      <c r="G81" s="22" t="s">
        <v>113</v>
      </c>
      <c r="H81" s="77">
        <v>20</v>
      </c>
    </row>
    <row r="82" spans="1:8" s="27" customFormat="1" ht="15" customHeight="1">
      <c r="A82" s="28" t="s">
        <v>114</v>
      </c>
      <c r="B82" s="37" t="s">
        <v>142</v>
      </c>
      <c r="C82" s="37" t="s">
        <v>143</v>
      </c>
      <c r="D82" s="37" t="s">
        <v>162</v>
      </c>
      <c r="E82" s="32">
        <v>244</v>
      </c>
      <c r="F82" s="22"/>
      <c r="G82" s="22" t="s">
        <v>115</v>
      </c>
      <c r="H82" s="77">
        <f>Комп!H77+'Антитер.'!H78+местн!H78+'пожарн.'!H77+'Субв.'!H78+'энергосб.'!H77</f>
        <v>0</v>
      </c>
    </row>
    <row r="83" spans="1:9" s="12" customFormat="1" ht="15" customHeight="1">
      <c r="A83" s="10" t="s">
        <v>16</v>
      </c>
      <c r="B83" s="37" t="s">
        <v>142</v>
      </c>
      <c r="C83" s="37" t="s">
        <v>143</v>
      </c>
      <c r="D83" s="37" t="s">
        <v>162</v>
      </c>
      <c r="E83" s="10"/>
      <c r="F83" s="11">
        <v>340</v>
      </c>
      <c r="G83" s="11"/>
      <c r="H83" s="81">
        <f>I83</f>
        <v>467.2</v>
      </c>
      <c r="I83" s="72">
        <f>H84+H85+H86+H87+H88+H89</f>
        <v>467.2</v>
      </c>
    </row>
    <row r="84" spans="1:8" s="12" customFormat="1" ht="15" customHeight="1">
      <c r="A84" s="28" t="s">
        <v>116</v>
      </c>
      <c r="B84" s="37" t="s">
        <v>142</v>
      </c>
      <c r="C84" s="37" t="s">
        <v>143</v>
      </c>
      <c r="D84" s="37" t="s">
        <v>169</v>
      </c>
      <c r="E84" s="32">
        <v>244</v>
      </c>
      <c r="F84" s="22"/>
      <c r="G84" s="22" t="s">
        <v>117</v>
      </c>
      <c r="H84" s="77">
        <v>35</v>
      </c>
    </row>
    <row r="85" spans="1:8" s="27" customFormat="1" ht="33" customHeight="1" hidden="1">
      <c r="A85" s="28"/>
      <c r="B85" s="37"/>
      <c r="C85" s="37"/>
      <c r="D85" s="37"/>
      <c r="E85" s="32"/>
      <c r="F85" s="22"/>
      <c r="G85" s="22"/>
      <c r="H85" s="77"/>
    </row>
    <row r="86" spans="1:8" s="27" customFormat="1" ht="15" customHeight="1">
      <c r="A86" s="28" t="s">
        <v>116</v>
      </c>
      <c r="B86" s="37" t="s">
        <v>142</v>
      </c>
      <c r="C86" s="37" t="s">
        <v>143</v>
      </c>
      <c r="D86" s="37" t="s">
        <v>162</v>
      </c>
      <c r="E86" s="32">
        <v>244</v>
      </c>
      <c r="F86" s="22"/>
      <c r="G86" s="22" t="s">
        <v>117</v>
      </c>
      <c r="H86" s="77">
        <v>0</v>
      </c>
    </row>
    <row r="87" spans="1:8" s="27" customFormat="1" ht="15" customHeight="1">
      <c r="A87" s="28" t="s">
        <v>118</v>
      </c>
      <c r="B87" s="37" t="s">
        <v>142</v>
      </c>
      <c r="C87" s="37" t="s">
        <v>143</v>
      </c>
      <c r="D87" s="37" t="s">
        <v>162</v>
      </c>
      <c r="E87" s="32">
        <v>244</v>
      </c>
      <c r="F87" s="22"/>
      <c r="G87" s="22" t="s">
        <v>119</v>
      </c>
      <c r="H87" s="77">
        <v>10</v>
      </c>
    </row>
    <row r="88" spans="1:8" s="27" customFormat="1" ht="15" customHeight="1">
      <c r="A88" s="28" t="s">
        <v>120</v>
      </c>
      <c r="B88" s="37" t="s">
        <v>142</v>
      </c>
      <c r="C88" s="37" t="s">
        <v>143</v>
      </c>
      <c r="D88" s="37" t="s">
        <v>162</v>
      </c>
      <c r="E88" s="32">
        <v>244</v>
      </c>
      <c r="F88" s="22"/>
      <c r="G88" s="22" t="s">
        <v>121</v>
      </c>
      <c r="H88" s="77">
        <v>422.2</v>
      </c>
    </row>
    <row r="89" spans="1:8" s="27" customFormat="1" ht="15" customHeight="1">
      <c r="A89" s="28" t="s">
        <v>124</v>
      </c>
      <c r="B89" s="37" t="s">
        <v>142</v>
      </c>
      <c r="C89" s="37" t="s">
        <v>143</v>
      </c>
      <c r="D89" s="37" t="s">
        <v>162</v>
      </c>
      <c r="E89" s="32">
        <v>244</v>
      </c>
      <c r="F89" s="22"/>
      <c r="G89" s="22" t="s">
        <v>125</v>
      </c>
      <c r="H89" s="77">
        <f>Комп!H83+'Антитер.'!H84+местн!H84+'пожарн.'!H83+'Субв.'!H84+'энергосб.'!H83</f>
        <v>0</v>
      </c>
    </row>
    <row r="90" spans="1:9" s="27" customFormat="1" ht="15" customHeight="1">
      <c r="A90" s="82" t="s">
        <v>185</v>
      </c>
      <c r="B90" s="37" t="s">
        <v>142</v>
      </c>
      <c r="C90" s="37" t="s">
        <v>143</v>
      </c>
      <c r="D90" s="37" t="s">
        <v>186</v>
      </c>
      <c r="E90" s="32"/>
      <c r="F90" s="11">
        <v>244</v>
      </c>
      <c r="G90" s="22"/>
      <c r="H90" s="81">
        <f>I90</f>
        <v>67.5</v>
      </c>
      <c r="I90" s="83">
        <f>H91+H92</f>
        <v>67.5</v>
      </c>
    </row>
    <row r="91" spans="1:8" s="27" customFormat="1" ht="15" customHeight="1">
      <c r="A91" s="28" t="s">
        <v>185</v>
      </c>
      <c r="B91" s="37" t="s">
        <v>142</v>
      </c>
      <c r="C91" s="37" t="s">
        <v>143</v>
      </c>
      <c r="D91" s="37" t="s">
        <v>186</v>
      </c>
      <c r="E91" s="32">
        <v>244</v>
      </c>
      <c r="F91" s="22"/>
      <c r="G91" s="22" t="s">
        <v>55</v>
      </c>
      <c r="H91" s="77">
        <v>60</v>
      </c>
    </row>
    <row r="92" spans="1:8" s="27" customFormat="1" ht="15" customHeight="1">
      <c r="A92" s="28" t="s">
        <v>185</v>
      </c>
      <c r="B92" s="37" t="s">
        <v>142</v>
      </c>
      <c r="C92" s="37" t="s">
        <v>143</v>
      </c>
      <c r="D92" s="37" t="s">
        <v>186</v>
      </c>
      <c r="E92" s="32">
        <v>244</v>
      </c>
      <c r="F92" s="22"/>
      <c r="G92" s="22" t="s">
        <v>68</v>
      </c>
      <c r="H92" s="77">
        <v>7.5</v>
      </c>
    </row>
    <row r="93" spans="1:9" s="27" customFormat="1" ht="15" customHeight="1">
      <c r="A93" s="82" t="s">
        <v>187</v>
      </c>
      <c r="B93" s="37" t="s">
        <v>142</v>
      </c>
      <c r="C93" s="37" t="s">
        <v>139</v>
      </c>
      <c r="D93" s="37" t="s">
        <v>188</v>
      </c>
      <c r="E93" s="32"/>
      <c r="F93" s="11">
        <v>244</v>
      </c>
      <c r="G93" s="22"/>
      <c r="H93" s="81">
        <f>I93</f>
        <v>101.2</v>
      </c>
      <c r="I93" s="83">
        <f>H94+H95+H96</f>
        <v>101.2</v>
      </c>
    </row>
    <row r="94" spans="1:8" s="27" customFormat="1" ht="15" customHeight="1">
      <c r="A94" s="28" t="s">
        <v>187</v>
      </c>
      <c r="B94" s="37" t="s">
        <v>142</v>
      </c>
      <c r="C94" s="37" t="s">
        <v>139</v>
      </c>
      <c r="D94" s="37" t="s">
        <v>188</v>
      </c>
      <c r="E94" s="32">
        <v>244</v>
      </c>
      <c r="F94" s="22"/>
      <c r="G94" s="22" t="s">
        <v>55</v>
      </c>
      <c r="H94" s="78">
        <v>1.2</v>
      </c>
    </row>
    <row r="95" spans="1:8" s="27" customFormat="1" ht="15" customHeight="1">
      <c r="A95" s="28" t="s">
        <v>187</v>
      </c>
      <c r="B95" s="37" t="s">
        <v>142</v>
      </c>
      <c r="C95" s="37" t="s">
        <v>139</v>
      </c>
      <c r="D95" s="37" t="s">
        <v>188</v>
      </c>
      <c r="E95" s="32">
        <v>244</v>
      </c>
      <c r="F95" s="22"/>
      <c r="G95" s="22" t="s">
        <v>68</v>
      </c>
      <c r="H95" s="78">
        <v>80</v>
      </c>
    </row>
    <row r="96" spans="1:8" s="27" customFormat="1" ht="15" customHeight="1">
      <c r="A96" s="28" t="s">
        <v>187</v>
      </c>
      <c r="B96" s="37" t="s">
        <v>142</v>
      </c>
      <c r="C96" s="37" t="s">
        <v>139</v>
      </c>
      <c r="D96" s="37" t="s">
        <v>188</v>
      </c>
      <c r="E96" s="32">
        <v>244</v>
      </c>
      <c r="F96" s="22"/>
      <c r="G96" s="22" t="s">
        <v>117</v>
      </c>
      <c r="H96" s="78">
        <v>20</v>
      </c>
    </row>
    <row r="97" spans="1:8" s="27" customFormat="1" ht="15" customHeight="1">
      <c r="A97" s="28"/>
      <c r="B97" s="37"/>
      <c r="C97" s="37"/>
      <c r="D97" s="37"/>
      <c r="E97" s="32"/>
      <c r="F97" s="22"/>
      <c r="G97" s="22"/>
      <c r="H97" s="78"/>
    </row>
    <row r="98" spans="1:8" s="9" customFormat="1" ht="15" customHeight="1">
      <c r="A98" s="7" t="s">
        <v>17</v>
      </c>
      <c r="B98" s="37"/>
      <c r="C98" s="37"/>
      <c r="D98" s="37"/>
      <c r="E98" s="7"/>
      <c r="F98" s="8"/>
      <c r="G98" s="8"/>
      <c r="H98" s="45">
        <f>H18+H19+++H20+H21+H26+H27+H33+H43+H50+H69+H70+H76+H83+H90+H93</f>
        <v>8403.300000000001</v>
      </c>
    </row>
    <row r="99" ht="8.25" customHeight="1"/>
    <row r="100" ht="15" customHeight="1" hidden="1">
      <c r="A100" s="18"/>
    </row>
    <row r="101" spans="1:7" ht="44.25" customHeight="1">
      <c r="A101" s="18" t="s">
        <v>178</v>
      </c>
      <c r="B101" s="92" t="s">
        <v>20</v>
      </c>
      <c r="C101" s="92"/>
      <c r="D101" s="87" t="s">
        <v>155</v>
      </c>
      <c r="E101" s="96"/>
      <c r="F101" s="96"/>
      <c r="G101" s="96"/>
    </row>
    <row r="102" spans="1:7" ht="15" customHeight="1">
      <c r="A102" s="19"/>
      <c r="B102" s="91"/>
      <c r="C102" s="91"/>
      <c r="D102" s="91"/>
      <c r="E102" s="91"/>
      <c r="F102" s="91"/>
      <c r="G102" s="91"/>
    </row>
    <row r="103" ht="15" customHeight="1"/>
    <row r="104" spans="1:7" ht="15" customHeight="1">
      <c r="A104" s="6"/>
      <c r="B104" s="92"/>
      <c r="C104" s="92"/>
      <c r="D104" s="93"/>
      <c r="E104" s="93"/>
      <c r="F104" s="93"/>
      <c r="G104" s="93"/>
    </row>
    <row r="105" spans="2:7" ht="15" customHeight="1">
      <c r="B105" s="91" t="s">
        <v>160</v>
      </c>
      <c r="C105" s="91"/>
      <c r="D105" s="91"/>
      <c r="E105" s="91"/>
      <c r="F105" s="91"/>
      <c r="G105" s="91"/>
    </row>
    <row r="106" ht="15" customHeight="1"/>
  </sheetData>
  <sheetProtection/>
  <mergeCells count="21">
    <mergeCell ref="B105:C105"/>
    <mergeCell ref="D105:G105"/>
    <mergeCell ref="B101:C101"/>
    <mergeCell ref="D101:G101"/>
    <mergeCell ref="B102:C102"/>
    <mergeCell ref="D102:G102"/>
    <mergeCell ref="B104:C104"/>
    <mergeCell ref="D104:G104"/>
    <mergeCell ref="B9:H9"/>
    <mergeCell ref="B10:H10"/>
    <mergeCell ref="A13:H13"/>
    <mergeCell ref="A15:A16"/>
    <mergeCell ref="B15:G15"/>
    <mergeCell ref="H15:H16"/>
    <mergeCell ref="A12:H12"/>
    <mergeCell ref="A2:G2"/>
    <mergeCell ref="A3:G3"/>
    <mergeCell ref="B5:H5"/>
    <mergeCell ref="B6:H6"/>
    <mergeCell ref="B7:H7"/>
    <mergeCell ref="B8:H8"/>
  </mergeCells>
  <printOptions/>
  <pageMargins left="0.3937007874015748" right="0.1968503937007874" top="0" bottom="0" header="0.31496062992125984" footer="0.31496062992125984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Катя</dc:creator>
  <cp:keywords/>
  <dc:description/>
  <cp:lastModifiedBy>М</cp:lastModifiedBy>
  <cp:lastPrinted>2018-01-31T16:28:39Z</cp:lastPrinted>
  <dcterms:created xsi:type="dcterms:W3CDTF">2009-01-13T09:39:35Z</dcterms:created>
  <dcterms:modified xsi:type="dcterms:W3CDTF">2019-01-14T18:10:16Z</dcterms:modified>
  <cp:category/>
  <cp:version/>
  <cp:contentType/>
  <cp:contentStatus/>
</cp:coreProperties>
</file>